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E307" i="9" s="1"/>
  <c r="B307" i="9" s="1"/>
  <c r="G307" i="9"/>
  <c r="F307" i="9"/>
  <c r="H306" i="9"/>
  <c r="G306" i="9"/>
  <c r="F306" i="9"/>
  <c r="E306" i="9"/>
  <c r="B306" i="9" s="1"/>
  <c r="H305" i="9"/>
  <c r="E305" i="9" s="1"/>
  <c r="B305" i="9" s="1"/>
  <c r="G305" i="9"/>
  <c r="F305" i="9"/>
  <c r="H304" i="9"/>
  <c r="G304" i="9"/>
  <c r="F304" i="9"/>
  <c r="E304" i="9"/>
  <c r="B304" i="9" s="1"/>
  <c r="H303" i="9"/>
  <c r="G303" i="9"/>
  <c r="F303" i="9"/>
  <c r="H302" i="9"/>
  <c r="G302" i="9"/>
  <c r="F302" i="9"/>
  <c r="E302" i="9"/>
  <c r="B302" i="9" s="1"/>
  <c r="H301" i="9"/>
  <c r="G301" i="9"/>
  <c r="F301" i="9"/>
  <c r="H300" i="9"/>
  <c r="G300" i="9"/>
  <c r="F300" i="9"/>
  <c r="H299" i="9"/>
  <c r="E299" i="9" s="1"/>
  <c r="B299" i="9" s="1"/>
  <c r="G299" i="9"/>
  <c r="F299" i="9"/>
  <c r="H298" i="9"/>
  <c r="G298" i="9"/>
  <c r="F298" i="9"/>
  <c r="H297" i="9"/>
  <c r="E297" i="9" s="1"/>
  <c r="B297" i="9" s="1"/>
  <c r="G297" i="9"/>
  <c r="F297" i="9"/>
  <c r="H296" i="9"/>
  <c r="G296" i="9"/>
  <c r="F296" i="9"/>
  <c r="H295" i="9"/>
  <c r="E295" i="9" s="1"/>
  <c r="B295" i="9" s="1"/>
  <c r="G295" i="9"/>
  <c r="F295" i="9"/>
  <c r="H294" i="9"/>
  <c r="G294" i="9"/>
  <c r="F294" i="9"/>
  <c r="H293" i="9"/>
  <c r="G293" i="9"/>
  <c r="F293" i="9"/>
  <c r="H292" i="9"/>
  <c r="G292" i="9"/>
  <c r="F292" i="9"/>
  <c r="E292" i="9"/>
  <c r="B292" i="9" s="1"/>
  <c r="F291" i="9"/>
  <c r="F290" i="9"/>
  <c r="H289" i="9"/>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7" i="9"/>
  <c r="F276" i="9"/>
  <c r="L275" i="9"/>
  <c r="F275" i="9" s="1"/>
  <c r="H275" i="9"/>
  <c r="F274" i="9"/>
  <c r="I273" i="9"/>
  <c r="E273" i="9" s="1"/>
  <c r="B273" i="9" s="1"/>
  <c r="H273" i="9"/>
  <c r="F273" i="9"/>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G141" i="9"/>
  <c r="F141" i="9"/>
  <c r="B141" i="9"/>
  <c r="H140" i="9"/>
  <c r="G140" i="9"/>
  <c r="F140" i="9"/>
  <c r="E140" i="9"/>
  <c r="B140" i="9" s="1"/>
  <c r="H139" i="9"/>
  <c r="E139" i="9" s="1"/>
  <c r="G139" i="9"/>
  <c r="F139" i="9"/>
  <c r="B139" i="9"/>
  <c r="H138" i="9"/>
  <c r="G138" i="9"/>
  <c r="F138" i="9"/>
  <c r="E138" i="9"/>
  <c r="B138" i="9" s="1"/>
  <c r="H137" i="9"/>
  <c r="E137" i="9" s="1"/>
  <c r="G137" i="9"/>
  <c r="F137" i="9"/>
  <c r="B137" i="9"/>
  <c r="H136" i="9"/>
  <c r="G136" i="9"/>
  <c r="F136" i="9"/>
  <c r="E136" i="9"/>
  <c r="B136" i="9" s="1"/>
  <c r="H135" i="9"/>
  <c r="E135" i="9" s="1"/>
  <c r="G135" i="9"/>
  <c r="F135" i="9"/>
  <c r="B135" i="9"/>
  <c r="H134" i="9"/>
  <c r="G134" i="9"/>
  <c r="F134" i="9"/>
  <c r="E134" i="9"/>
  <c r="B134" i="9" s="1"/>
  <c r="H133" i="9"/>
  <c r="E133" i="9" s="1"/>
  <c r="G133" i="9"/>
  <c r="F133" i="9"/>
  <c r="B133" i="9"/>
  <c r="H132" i="9"/>
  <c r="G132" i="9"/>
  <c r="F132" i="9"/>
  <c r="E132" i="9"/>
  <c r="B132" i="9" s="1"/>
  <c r="H131" i="9"/>
  <c r="E131" i="9" s="1"/>
  <c r="G131" i="9"/>
  <c r="F131" i="9"/>
  <c r="B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G59" i="9"/>
  <c r="F59" i="9"/>
  <c r="B59" i="9"/>
  <c r="H58" i="9"/>
  <c r="G58" i="9"/>
  <c r="F58" i="9"/>
  <c r="E58" i="9"/>
  <c r="B58" i="9" s="1"/>
  <c r="H57" i="9"/>
  <c r="E57" i="9" s="1"/>
  <c r="G57" i="9"/>
  <c r="F57" i="9"/>
  <c r="B57" i="9"/>
  <c r="H56" i="9"/>
  <c r="G56" i="9"/>
  <c r="F56" i="9"/>
  <c r="E56" i="9"/>
  <c r="B56" i="9" s="1"/>
  <c r="H55" i="9"/>
  <c r="E55" i="9" s="1"/>
  <c r="G55" i="9"/>
  <c r="F55" i="9"/>
  <c r="B55" i="9"/>
  <c r="H54" i="9"/>
  <c r="G54" i="9"/>
  <c r="F54" i="9"/>
  <c r="E54" i="9"/>
  <c r="B54" i="9" s="1"/>
  <c r="H53" i="9"/>
  <c r="E53" i="9" s="1"/>
  <c r="G53" i="9"/>
  <c r="F53" i="9"/>
  <c r="B53" i="9"/>
  <c r="H52" i="9"/>
  <c r="G52" i="9"/>
  <c r="F52" i="9"/>
  <c r="E52" i="9"/>
  <c r="B52" i="9" s="1"/>
  <c r="H51" i="9"/>
  <c r="E51" i="9" s="1"/>
  <c r="G51" i="9"/>
  <c r="F51" i="9"/>
  <c r="B51" i="9"/>
  <c r="H50" i="9"/>
  <c r="G50" i="9"/>
  <c r="F50" i="9"/>
  <c r="E50" i="9"/>
  <c r="B50" i="9" s="1"/>
  <c r="H49" i="9"/>
  <c r="E49" i="9" s="1"/>
  <c r="G49" i="9"/>
  <c r="F49" i="9"/>
  <c r="B49" i="9"/>
  <c r="H48" i="9"/>
  <c r="G48" i="9"/>
  <c r="F48" i="9"/>
  <c r="E48" i="9"/>
  <c r="B48" i="9" s="1"/>
  <c r="H47" i="9"/>
  <c r="E47" i="9" s="1"/>
  <c r="G47" i="9"/>
  <c r="F47" i="9"/>
  <c r="B47" i="9"/>
  <c r="H46" i="9"/>
  <c r="G46" i="9"/>
  <c r="F46" i="9"/>
  <c r="E46" i="9"/>
  <c r="B46" i="9" s="1"/>
  <c r="H45" i="9"/>
  <c r="E45" i="9" s="1"/>
  <c r="B45" i="9" s="1"/>
  <c r="G45" i="9"/>
  <c r="F45" i="9"/>
  <c r="H44" i="9"/>
  <c r="G44" i="9"/>
  <c r="F44" i="9"/>
  <c r="E44" i="9"/>
  <c r="B44" i="9" s="1"/>
  <c r="H43" i="9"/>
  <c r="E43" i="9" s="1"/>
  <c r="B43" i="9" s="1"/>
  <c r="G43" i="9"/>
  <c r="F43" i="9"/>
  <c r="H42" i="9"/>
  <c r="G42" i="9"/>
  <c r="F42" i="9"/>
  <c r="E42" i="9"/>
  <c r="B42" i="9" s="1"/>
  <c r="H41" i="9"/>
  <c r="E41" i="9" s="1"/>
  <c r="B41" i="9" s="1"/>
  <c r="G41" i="9"/>
  <c r="F41" i="9"/>
  <c r="H40" i="9"/>
  <c r="E40" i="9" s="1"/>
  <c r="B40" i="9" s="1"/>
  <c r="G40" i="9"/>
  <c r="F40" i="9"/>
  <c r="H39" i="9"/>
  <c r="E39" i="9" s="1"/>
  <c r="G39" i="9"/>
  <c r="F39" i="9"/>
  <c r="B39" i="9"/>
  <c r="H38" i="9"/>
  <c r="E38" i="9" s="1"/>
  <c r="B38" i="9" s="1"/>
  <c r="G38" i="9"/>
  <c r="F38" i="9"/>
  <c r="H37" i="9"/>
  <c r="E37" i="9" s="1"/>
  <c r="G37" i="9"/>
  <c r="F37" i="9"/>
  <c r="B37" i="9"/>
  <c r="H36" i="9"/>
  <c r="G36" i="9"/>
  <c r="F36" i="9"/>
  <c r="E36" i="9"/>
  <c r="B36" i="9" s="1"/>
  <c r="H35" i="9"/>
  <c r="E35" i="9" s="1"/>
  <c r="G35" i="9"/>
  <c r="F35" i="9"/>
  <c r="B35" i="9"/>
  <c r="H34" i="9"/>
  <c r="G34" i="9"/>
  <c r="F34" i="9"/>
  <c r="E34" i="9"/>
  <c r="B34" i="9" s="1"/>
  <c r="H33" i="9"/>
  <c r="G33" i="9"/>
  <c r="F33" i="9"/>
  <c r="H32" i="9"/>
  <c r="G32" i="9"/>
  <c r="F32" i="9"/>
  <c r="H31" i="9"/>
  <c r="E31" i="9" s="1"/>
  <c r="B31" i="9" s="1"/>
  <c r="G31" i="9"/>
  <c r="F31" i="9"/>
  <c r="H30" i="9"/>
  <c r="E30" i="9" s="1"/>
  <c r="B30" i="9" s="1"/>
  <c r="G30" i="9"/>
  <c r="F30" i="9"/>
  <c r="H29" i="9"/>
  <c r="E29" i="9" s="1"/>
  <c r="G29" i="9"/>
  <c r="F29" i="9"/>
  <c r="B29" i="9"/>
  <c r="H28" i="9"/>
  <c r="E28" i="9" s="1"/>
  <c r="B28" i="9" s="1"/>
  <c r="G28" i="9"/>
  <c r="F28" i="9"/>
  <c r="H27" i="9"/>
  <c r="G27" i="9"/>
  <c r="F27" i="9"/>
  <c r="H26" i="9"/>
  <c r="G26" i="9"/>
  <c r="F26" i="9"/>
  <c r="E26" i="9"/>
  <c r="B26" i="9" s="1"/>
  <c r="H25" i="9"/>
  <c r="E25" i="9" s="1"/>
  <c r="G25" i="9"/>
  <c r="F25" i="9"/>
  <c r="B25" i="9"/>
  <c r="H24" i="9"/>
  <c r="G24" i="9"/>
  <c r="F24" i="9"/>
  <c r="E24" i="9"/>
  <c r="B24" i="9" s="1"/>
  <c r="H23" i="9"/>
  <c r="E23" i="9" s="1"/>
  <c r="G23" i="9"/>
  <c r="F23" i="9"/>
  <c r="B23" i="9"/>
  <c r="H22" i="9"/>
  <c r="G22" i="9"/>
  <c r="F22" i="9"/>
  <c r="E22" i="9"/>
  <c r="B22" i="9" s="1"/>
  <c r="F21" i="9"/>
  <c r="F4" i="9"/>
  <c r="O3" i="9"/>
  <c r="G275" i="9" s="1"/>
  <c r="I3" i="9"/>
  <c r="H3" i="9"/>
  <c r="G3" i="9"/>
  <c r="D101" i="8"/>
  <c r="C1576" i="1" s="1"/>
  <c r="H1576" i="1" s="1"/>
  <c r="D95" i="8"/>
  <c r="D90" i="8"/>
  <c r="D85" i="8"/>
  <c r="D80" i="8"/>
  <c r="D75" i="8"/>
  <c r="D70" i="8"/>
  <c r="D65" i="8"/>
  <c r="D60" i="8"/>
  <c r="D55" i="8"/>
  <c r="D50" i="8"/>
  <c r="D49" i="8" s="1"/>
  <c r="D44" i="8"/>
  <c r="D36" i="8"/>
  <c r="D26" i="8"/>
  <c r="D24" i="8" s="1"/>
  <c r="D18" i="8"/>
  <c r="D8" i="8"/>
  <c r="D6" i="8"/>
  <c r="C1481" i="1" s="1"/>
  <c r="G1481" i="1" s="1"/>
  <c r="E44" i="7"/>
  <c r="D44" i="7"/>
  <c r="E39" i="7"/>
  <c r="D39" i="7"/>
  <c r="E38" i="7"/>
  <c r="D38" i="7"/>
  <c r="E30" i="7"/>
  <c r="D30" i="7"/>
  <c r="E23" i="7"/>
  <c r="D23" i="7"/>
  <c r="C1454" i="1" s="1"/>
  <c r="G1454" i="1" s="1"/>
  <c r="E22" i="7"/>
  <c r="D22" i="7"/>
  <c r="H30" i="3" s="1"/>
  <c r="E14" i="7"/>
  <c r="D14" i="7"/>
  <c r="E7" i="7"/>
  <c r="D7" i="7"/>
  <c r="E6" i="7"/>
  <c r="D6" i="7"/>
  <c r="E5" i="7"/>
  <c r="D5" i="7"/>
  <c r="G316" i="9" s="1"/>
  <c r="E316"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D35" i="6" s="1"/>
  <c r="F35"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1227" i="1" s="1"/>
  <c r="D250" i="5"/>
  <c r="C1227" i="1" s="1"/>
  <c r="F249" i="5"/>
  <c r="F248" i="5"/>
  <c r="F247" i="5"/>
  <c r="E246" i="5"/>
  <c r="D1223" i="1" s="1"/>
  <c r="D246" i="5"/>
  <c r="F246" i="5" s="1"/>
  <c r="F244" i="5"/>
  <c r="F243" i="5"/>
  <c r="E242" i="5"/>
  <c r="D242" i="5"/>
  <c r="F242" i="5" s="1"/>
  <c r="F241" i="5"/>
  <c r="F240" i="5"/>
  <c r="E239" i="5"/>
  <c r="D239" i="5"/>
  <c r="D238" i="5" s="1"/>
  <c r="C1215" i="1"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1" i="9" s="1"/>
  <c r="F205" i="5"/>
  <c r="F204" i="5"/>
  <c r="F203" i="5"/>
  <c r="F202" i="5"/>
  <c r="F201" i="5"/>
  <c r="F200" i="5"/>
  <c r="F199" i="5"/>
  <c r="E198" i="5"/>
  <c r="D198" i="5"/>
  <c r="F198" i="5" s="1"/>
  <c r="F197" i="5"/>
  <c r="F196" i="5"/>
  <c r="F195" i="5"/>
  <c r="F194" i="5"/>
  <c r="F193" i="5"/>
  <c r="F192" i="5"/>
  <c r="E191" i="5"/>
  <c r="D191" i="5"/>
  <c r="D190" i="5" s="1"/>
  <c r="E190" i="5"/>
  <c r="H310" i="9"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F86" i="5"/>
  <c r="F85" i="5"/>
  <c r="F84" i="5"/>
  <c r="F83" i="5"/>
  <c r="F82" i="5"/>
  <c r="F81" i="5"/>
  <c r="F80" i="5"/>
  <c r="E79" i="5"/>
  <c r="E78" i="5" s="1"/>
  <c r="D79" i="5"/>
  <c r="F79" i="5" s="1"/>
  <c r="D78" i="5"/>
  <c r="F78" i="5" s="1"/>
  <c r="F77" i="5"/>
  <c r="F76" i="5"/>
  <c r="F75" i="5"/>
  <c r="F74" i="5"/>
  <c r="F73" i="5"/>
  <c r="F72" i="5"/>
  <c r="F71" i="5"/>
  <c r="E70" i="5"/>
  <c r="D70" i="5"/>
  <c r="D69" i="5" s="1"/>
  <c r="C1047" i="1" s="1"/>
  <c r="H1047" i="1"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990"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E528" i="4" s="1"/>
  <c r="F527" i="4"/>
  <c r="F526" i="4"/>
  <c r="E525" i="4"/>
  <c r="D525" i="4"/>
  <c r="F525" i="4" s="1"/>
  <c r="F524" i="4"/>
  <c r="F523" i="4"/>
  <c r="E522" i="4"/>
  <c r="D522" i="4"/>
  <c r="F522" i="4" s="1"/>
  <c r="F521" i="4"/>
  <c r="F520" i="4"/>
  <c r="E519" i="4"/>
  <c r="E515" i="4" s="1"/>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73" i="4"/>
  <c r="F473" i="4" s="1"/>
  <c r="F472" i="4"/>
  <c r="D472" i="4"/>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8" i="4" s="1"/>
  <c r="E417" i="4"/>
  <c r="D412" i="1" s="1"/>
  <c r="D417" i="4"/>
  <c r="D644" i="4" s="1"/>
  <c r="E416" i="4"/>
  <c r="E643" i="4" s="1"/>
  <c r="D637" i="1" s="1"/>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E351"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5" i="1" s="1"/>
  <c r="H165" i="1" s="1"/>
  <c r="D169" i="4"/>
  <c r="F168" i="4"/>
  <c r="F167" i="4"/>
  <c r="F166" i="4"/>
  <c r="F165" i="4"/>
  <c r="E164" i="4"/>
  <c r="D164" i="4"/>
  <c r="F162" i="4"/>
  <c r="F161" i="4"/>
  <c r="F160" i="4"/>
  <c r="E159" i="4"/>
  <c r="D159" i="4"/>
  <c r="F159" i="4" s="1"/>
  <c r="F158" i="4"/>
  <c r="F157" i="4"/>
  <c r="F156" i="4"/>
  <c r="F155" i="4"/>
  <c r="F154" i="4"/>
  <c r="E153" i="4"/>
  <c r="E152" i="4" s="1"/>
  <c r="D148" i="1" s="1"/>
  <c r="H148" i="1" s="1"/>
  <c r="D153" i="4"/>
  <c r="F153" i="4" s="1"/>
  <c r="D152" i="4"/>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8" i="4"/>
  <c r="F127" i="4"/>
  <c r="F126" i="4"/>
  <c r="E125" i="4"/>
  <c r="E124" i="4" s="1"/>
  <c r="D125"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36" i="3"/>
  <c r="G36" i="3"/>
  <c r="B36" i="3"/>
  <c r="G35" i="3"/>
  <c r="B35" i="3"/>
  <c r="G34" i="3"/>
  <c r="B34" i="3"/>
  <c r="I33" i="3"/>
  <c r="G33" i="3"/>
  <c r="B33" i="3"/>
  <c r="I32" i="3"/>
  <c r="H32" i="3"/>
  <c r="G32" i="3"/>
  <c r="B32" i="3"/>
  <c r="I31" i="3"/>
  <c r="H31" i="3"/>
  <c r="G31" i="3"/>
  <c r="B31" i="3"/>
  <c r="I30" i="3"/>
  <c r="G30" i="3"/>
  <c r="B30" i="3"/>
  <c r="I29" i="3"/>
  <c r="G29" i="3"/>
  <c r="B29" i="3"/>
  <c r="I28"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c r="L3" i="9" s="1"/>
  <c r="G1580" i="1"/>
  <c r="C1580" i="1"/>
  <c r="H1580" i="1" s="1"/>
  <c r="C1579" i="1"/>
  <c r="G1579" i="1" s="1"/>
  <c r="G1578" i="1"/>
  <c r="C1578" i="1"/>
  <c r="H1578" i="1" s="1"/>
  <c r="C1577" i="1"/>
  <c r="G1577" i="1" s="1"/>
  <c r="C1575" i="1"/>
  <c r="G1575" i="1" s="1"/>
  <c r="G1574" i="1"/>
  <c r="C1574" i="1"/>
  <c r="H1574" i="1" s="1"/>
  <c r="C1573" i="1"/>
  <c r="G1573" i="1" s="1"/>
  <c r="G1572" i="1"/>
  <c r="C1572" i="1"/>
  <c r="H1572" i="1" s="1"/>
  <c r="C1571" i="1"/>
  <c r="G1571" i="1" s="1"/>
  <c r="G1570" i="1"/>
  <c r="C1570" i="1"/>
  <c r="H1570" i="1" s="1"/>
  <c r="C1569" i="1"/>
  <c r="G1569" i="1" s="1"/>
  <c r="G1568" i="1"/>
  <c r="C1568" i="1"/>
  <c r="H1568" i="1" s="1"/>
  <c r="C1567" i="1"/>
  <c r="G1567" i="1" s="1"/>
  <c r="G1566" i="1"/>
  <c r="C1566" i="1"/>
  <c r="H1566" i="1" s="1"/>
  <c r="C1565" i="1"/>
  <c r="G1565" i="1" s="1"/>
  <c r="G1564" i="1"/>
  <c r="C1564" i="1"/>
  <c r="H1564" i="1" s="1"/>
  <c r="C1563" i="1"/>
  <c r="G1563" i="1" s="1"/>
  <c r="G1562" i="1"/>
  <c r="C1562" i="1"/>
  <c r="H1562" i="1" s="1"/>
  <c r="C1561" i="1"/>
  <c r="G1561" i="1" s="1"/>
  <c r="G1560" i="1"/>
  <c r="C1560" i="1"/>
  <c r="H1560" i="1" s="1"/>
  <c r="C1559" i="1"/>
  <c r="G1559" i="1" s="1"/>
  <c r="G1558" i="1"/>
  <c r="C1558" i="1"/>
  <c r="H1558" i="1" s="1"/>
  <c r="C1557" i="1"/>
  <c r="G1557" i="1" s="1"/>
  <c r="G1556" i="1"/>
  <c r="C1556" i="1"/>
  <c r="H1556" i="1" s="1"/>
  <c r="C1555" i="1"/>
  <c r="G1555" i="1" s="1"/>
  <c r="G1554" i="1"/>
  <c r="C1554" i="1"/>
  <c r="H1554" i="1" s="1"/>
  <c r="C1553" i="1"/>
  <c r="G1553" i="1" s="1"/>
  <c r="G1552" i="1"/>
  <c r="C1552" i="1"/>
  <c r="H1552" i="1" s="1"/>
  <c r="C1551" i="1"/>
  <c r="G1551" i="1" s="1"/>
  <c r="G1550" i="1"/>
  <c r="C1550" i="1"/>
  <c r="H1550" i="1" s="1"/>
  <c r="C1549" i="1"/>
  <c r="G1549" i="1" s="1"/>
  <c r="G1548" i="1"/>
  <c r="C1548" i="1"/>
  <c r="H1548" i="1" s="1"/>
  <c r="C1547" i="1"/>
  <c r="G1547" i="1" s="1"/>
  <c r="G1546" i="1"/>
  <c r="C1546" i="1"/>
  <c r="H1546" i="1" s="1"/>
  <c r="C1545" i="1"/>
  <c r="G1545" i="1" s="1"/>
  <c r="G1544" i="1"/>
  <c r="C1544" i="1"/>
  <c r="H1544" i="1" s="1"/>
  <c r="C1543" i="1"/>
  <c r="G1543" i="1" s="1"/>
  <c r="G1542" i="1"/>
  <c r="C1542" i="1"/>
  <c r="H1542" i="1" s="1"/>
  <c r="C1541" i="1"/>
  <c r="G1541" i="1" s="1"/>
  <c r="G1540" i="1"/>
  <c r="C1540" i="1"/>
  <c r="H1540" i="1" s="1"/>
  <c r="C1539" i="1"/>
  <c r="G1539" i="1" s="1"/>
  <c r="G1538" i="1"/>
  <c r="C1538" i="1"/>
  <c r="H1538" i="1" s="1"/>
  <c r="C1537" i="1"/>
  <c r="G1537" i="1" s="1"/>
  <c r="G1536" i="1"/>
  <c r="C1536" i="1"/>
  <c r="H1536" i="1" s="1"/>
  <c r="C1535" i="1"/>
  <c r="G1535" i="1" s="1"/>
  <c r="G1534" i="1"/>
  <c r="C1534" i="1"/>
  <c r="H1534" i="1" s="1"/>
  <c r="C1533" i="1"/>
  <c r="G1533" i="1" s="1"/>
  <c r="G1532" i="1"/>
  <c r="C1532" i="1"/>
  <c r="H1532" i="1" s="1"/>
  <c r="C1531" i="1"/>
  <c r="G1531" i="1" s="1"/>
  <c r="G1530" i="1"/>
  <c r="C1530" i="1"/>
  <c r="H1530" i="1" s="1"/>
  <c r="C1529" i="1"/>
  <c r="G1529" i="1" s="1"/>
  <c r="G1528" i="1"/>
  <c r="C1528" i="1"/>
  <c r="H1528" i="1" s="1"/>
  <c r="C1527" i="1"/>
  <c r="G1527" i="1" s="1"/>
  <c r="G1526" i="1"/>
  <c r="C1526" i="1"/>
  <c r="H1526" i="1" s="1"/>
  <c r="C1525" i="1"/>
  <c r="G1525" i="1" s="1"/>
  <c r="G1524" i="1"/>
  <c r="C1524" i="1"/>
  <c r="H1524" i="1" s="1"/>
  <c r="C1523" i="1"/>
  <c r="G1523" i="1" s="1"/>
  <c r="G1522" i="1"/>
  <c r="C1522" i="1"/>
  <c r="H1522" i="1" s="1"/>
  <c r="C1521" i="1"/>
  <c r="G1521" i="1" s="1"/>
  <c r="G1520" i="1"/>
  <c r="C1520" i="1"/>
  <c r="H1520" i="1" s="1"/>
  <c r="C1519" i="1"/>
  <c r="G1519" i="1" s="1"/>
  <c r="G1516" i="1"/>
  <c r="C1516" i="1"/>
  <c r="H1516" i="1" s="1"/>
  <c r="C1515" i="1"/>
  <c r="G1515" i="1" s="1"/>
  <c r="G1514" i="1"/>
  <c r="C1514" i="1"/>
  <c r="H1514" i="1" s="1"/>
  <c r="C1513" i="1"/>
  <c r="G1513" i="1" s="1"/>
  <c r="G1512" i="1"/>
  <c r="C1512" i="1"/>
  <c r="H1512" i="1" s="1"/>
  <c r="C1511" i="1"/>
  <c r="G1511" i="1" s="1"/>
  <c r="C1510" i="1"/>
  <c r="H1510" i="1" s="1"/>
  <c r="C1509" i="1"/>
  <c r="G1509" i="1" s="1"/>
  <c r="G1508" i="1"/>
  <c r="C1508" i="1"/>
  <c r="H1508" i="1" s="1"/>
  <c r="C1507" i="1"/>
  <c r="G1507" i="1" s="1"/>
  <c r="G1506" i="1"/>
  <c r="C1506" i="1"/>
  <c r="H1506" i="1" s="1"/>
  <c r="C1505" i="1"/>
  <c r="G1505" i="1" s="1"/>
  <c r="G1504" i="1"/>
  <c r="C1504" i="1"/>
  <c r="H1504" i="1" s="1"/>
  <c r="C1503" i="1"/>
  <c r="G1503" i="1" s="1"/>
  <c r="C1502" i="1"/>
  <c r="H1502" i="1" s="1"/>
  <c r="C1501" i="1"/>
  <c r="G1501" i="1" s="1"/>
  <c r="G1500" i="1"/>
  <c r="C1500" i="1"/>
  <c r="H1500" i="1" s="1"/>
  <c r="C1499" i="1"/>
  <c r="G1499" i="1" s="1"/>
  <c r="G1498" i="1"/>
  <c r="C1498" i="1"/>
  <c r="H1498" i="1" s="1"/>
  <c r="C1497" i="1"/>
  <c r="G1497" i="1" s="1"/>
  <c r="G1496" i="1"/>
  <c r="C1496" i="1"/>
  <c r="H1496" i="1" s="1"/>
  <c r="C1495" i="1"/>
  <c r="G1495" i="1" s="1"/>
  <c r="G1494" i="1"/>
  <c r="C1494" i="1"/>
  <c r="H1494" i="1" s="1"/>
  <c r="C1493" i="1"/>
  <c r="G1493" i="1" s="1"/>
  <c r="G1492" i="1"/>
  <c r="C1492" i="1"/>
  <c r="H1492" i="1" s="1"/>
  <c r="C1491" i="1"/>
  <c r="G1491" i="1" s="1"/>
  <c r="G1490" i="1"/>
  <c r="C1490" i="1"/>
  <c r="H1490" i="1" s="1"/>
  <c r="C1489" i="1"/>
  <c r="G1489" i="1" s="1"/>
  <c r="G1488" i="1"/>
  <c r="C1488" i="1"/>
  <c r="H1488" i="1" s="1"/>
  <c r="C1487" i="1"/>
  <c r="G1487" i="1" s="1"/>
  <c r="C1486" i="1"/>
  <c r="H1486" i="1" s="1"/>
  <c r="C1485" i="1"/>
  <c r="G1485" i="1" s="1"/>
  <c r="G1484" i="1"/>
  <c r="C1484" i="1"/>
  <c r="H1484" i="1" s="1"/>
  <c r="C1483" i="1"/>
  <c r="G1483" i="1" s="1"/>
  <c r="G1482" i="1"/>
  <c r="C1482" i="1"/>
  <c r="H1482" i="1" s="1"/>
  <c r="G1480" i="1"/>
  <c r="C1480" i="1"/>
  <c r="D1479" i="1"/>
  <c r="J1479" i="1" s="1"/>
  <c r="C1479" i="1"/>
  <c r="G1479" i="1" s="1"/>
  <c r="D1478" i="1"/>
  <c r="J1478" i="1" s="1"/>
  <c r="C1478" i="1"/>
  <c r="G1478" i="1" s="1"/>
  <c r="D1477" i="1"/>
  <c r="J1477" i="1" s="1"/>
  <c r="C1477" i="1"/>
  <c r="G1477" i="1" s="1"/>
  <c r="D1476" i="1"/>
  <c r="J1476" i="1" s="1"/>
  <c r="C1476" i="1"/>
  <c r="G1476" i="1" s="1"/>
  <c r="D1475" i="1"/>
  <c r="H1475" i="1" s="1"/>
  <c r="C1475" i="1"/>
  <c r="G1475" i="1" s="1"/>
  <c r="D1474" i="1"/>
  <c r="J1474" i="1" s="1"/>
  <c r="C1474" i="1"/>
  <c r="G1474" i="1" s="1"/>
  <c r="D1473" i="1"/>
  <c r="J1473" i="1" s="1"/>
  <c r="C1473" i="1"/>
  <c r="G1473" i="1" s="1"/>
  <c r="D1472" i="1"/>
  <c r="J1472" i="1" s="1"/>
  <c r="C1472" i="1"/>
  <c r="G1472" i="1" s="1"/>
  <c r="D1471" i="1"/>
  <c r="J1471" i="1" s="1"/>
  <c r="C1471" i="1"/>
  <c r="G1471" i="1" s="1"/>
  <c r="D1470" i="1"/>
  <c r="H1470" i="1" s="1"/>
  <c r="C1470" i="1"/>
  <c r="G1470" i="1" s="1"/>
  <c r="D1469" i="1"/>
  <c r="H1469" i="1" s="1"/>
  <c r="C1469" i="1"/>
  <c r="G1469" i="1" s="1"/>
  <c r="D1468" i="1"/>
  <c r="J1468" i="1" s="1"/>
  <c r="C1468" i="1"/>
  <c r="G1468" i="1" s="1"/>
  <c r="D1467" i="1"/>
  <c r="J1467" i="1" s="1"/>
  <c r="C1467" i="1"/>
  <c r="G1467" i="1" s="1"/>
  <c r="D1466" i="1"/>
  <c r="J1466" i="1" s="1"/>
  <c r="C1466" i="1"/>
  <c r="G1466" i="1" s="1"/>
  <c r="D1465" i="1"/>
  <c r="J1465" i="1" s="1"/>
  <c r="C1465" i="1"/>
  <c r="G1465" i="1" s="1"/>
  <c r="D1464" i="1"/>
  <c r="J1464" i="1" s="1"/>
  <c r="C1464" i="1"/>
  <c r="G1464" i="1" s="1"/>
  <c r="D1463" i="1"/>
  <c r="J1463" i="1" s="1"/>
  <c r="C1463" i="1"/>
  <c r="G1463" i="1" s="1"/>
  <c r="D1462" i="1"/>
  <c r="J1462" i="1" s="1"/>
  <c r="C1462" i="1"/>
  <c r="G1462" i="1" s="1"/>
  <c r="D1461" i="1"/>
  <c r="H1461" i="1" s="1"/>
  <c r="C1461" i="1"/>
  <c r="G1461" i="1" s="1"/>
  <c r="D1460" i="1"/>
  <c r="J1460" i="1" s="1"/>
  <c r="C1460" i="1"/>
  <c r="G1460" i="1" s="1"/>
  <c r="D1459" i="1"/>
  <c r="J1459" i="1" s="1"/>
  <c r="C1459" i="1"/>
  <c r="G1459" i="1" s="1"/>
  <c r="D1458" i="1"/>
  <c r="J1458" i="1" s="1"/>
  <c r="C1458" i="1"/>
  <c r="G1458" i="1" s="1"/>
  <c r="D1457" i="1"/>
  <c r="J1457" i="1" s="1"/>
  <c r="C1457" i="1"/>
  <c r="G1457" i="1" s="1"/>
  <c r="D1456" i="1"/>
  <c r="J1456" i="1" s="1"/>
  <c r="C1456" i="1"/>
  <c r="G1456" i="1" s="1"/>
  <c r="D1455" i="1"/>
  <c r="J1455" i="1" s="1"/>
  <c r="C1455" i="1"/>
  <c r="G1455" i="1" s="1"/>
  <c r="D1454" i="1"/>
  <c r="D1453" i="1"/>
  <c r="D1452" i="1"/>
  <c r="J1452" i="1" s="1"/>
  <c r="C1452" i="1"/>
  <c r="G1452" i="1" s="1"/>
  <c r="D1451" i="1"/>
  <c r="J1451" i="1" s="1"/>
  <c r="C1451" i="1"/>
  <c r="G1451" i="1" s="1"/>
  <c r="D1450" i="1"/>
  <c r="J1450" i="1" s="1"/>
  <c r="C1450" i="1"/>
  <c r="G1450" i="1" s="1"/>
  <c r="D1449" i="1"/>
  <c r="J1449" i="1" s="1"/>
  <c r="C1449" i="1"/>
  <c r="G1449" i="1" s="1"/>
  <c r="D1448" i="1"/>
  <c r="J1448" i="1" s="1"/>
  <c r="C1448" i="1"/>
  <c r="G1448" i="1" s="1"/>
  <c r="D1447" i="1"/>
  <c r="J1447" i="1" s="1"/>
  <c r="C1447" i="1"/>
  <c r="G1447" i="1" s="1"/>
  <c r="D1446" i="1"/>
  <c r="J1446" i="1" s="1"/>
  <c r="C1446" i="1"/>
  <c r="G1446" i="1" s="1"/>
  <c r="D1445" i="1"/>
  <c r="C1445" i="1"/>
  <c r="H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D1410" i="1"/>
  <c r="C1410" i="1"/>
  <c r="H1410" i="1" s="1"/>
  <c r="D1409" i="1"/>
  <c r="C1409" i="1"/>
  <c r="D1408" i="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D1228" i="1"/>
  <c r="C1228" i="1"/>
  <c r="D1226" i="1"/>
  <c r="C1226" i="1"/>
  <c r="H1226" i="1" s="1"/>
  <c r="D1225" i="1"/>
  <c r="C1225" i="1"/>
  <c r="D1224" i="1"/>
  <c r="C1224" i="1"/>
  <c r="C1223" i="1"/>
  <c r="D1221" i="1"/>
  <c r="C1221" i="1"/>
  <c r="H1221" i="1" s="1"/>
  <c r="D1220" i="1"/>
  <c r="C1220" i="1"/>
  <c r="H1220" i="1" s="1"/>
  <c r="D1219" i="1"/>
  <c r="C1219" i="1"/>
  <c r="H1219" i="1" s="1"/>
  <c r="D1218" i="1"/>
  <c r="C1218" i="1"/>
  <c r="D1217" i="1"/>
  <c r="C1217" i="1"/>
  <c r="H1217" i="1" s="1"/>
  <c r="D1216" i="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D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C991"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D646" i="1"/>
  <c r="C646" i="1"/>
  <c r="H646" i="1" s="1"/>
  <c r="D645" i="1"/>
  <c r="C645" i="1"/>
  <c r="D644" i="1"/>
  <c r="C644" i="1"/>
  <c r="D643" i="1"/>
  <c r="C643" i="1"/>
  <c r="D642" i="1"/>
  <c r="C642" i="1"/>
  <c r="D641" i="1"/>
  <c r="C641" i="1"/>
  <c r="C638" i="1"/>
  <c r="C637" i="1"/>
  <c r="D632" i="1"/>
  <c r="C632" i="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C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3" i="1"/>
  <c r="C413" i="1"/>
  <c r="C412" i="1"/>
  <c r="C411" i="1"/>
  <c r="D406" i="1"/>
  <c r="C406" i="1"/>
  <c r="D405" i="1"/>
  <c r="C405" i="1"/>
  <c r="D404" i="1"/>
  <c r="C404"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D292" i="1"/>
  <c r="H292" i="1" s="1"/>
  <c r="C292" i="1"/>
  <c r="G292" i="1" s="1"/>
  <c r="D291" i="1"/>
  <c r="H291" i="1" s="1"/>
  <c r="C291" i="1"/>
  <c r="G291" i="1" s="1"/>
  <c r="D290" i="1"/>
  <c r="H290" i="1" s="1"/>
  <c r="C290" i="1"/>
  <c r="G290" i="1" s="1"/>
  <c r="D289" i="1"/>
  <c r="H289" i="1" s="1"/>
  <c r="C289" i="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D210" i="1"/>
  <c r="H210" i="1" s="1"/>
  <c r="C210" i="1"/>
  <c r="G210" i="1" s="1"/>
  <c r="D209" i="1"/>
  <c r="H209" i="1" s="1"/>
  <c r="C209" i="1"/>
  <c r="D208" i="1"/>
  <c r="H208" i="1" s="1"/>
  <c r="C208" i="1"/>
  <c r="G208" i="1" s="1"/>
  <c r="D207" i="1"/>
  <c r="H207" i="1" s="1"/>
  <c r="C207" i="1"/>
  <c r="G207" i="1" s="1"/>
  <c r="D206" i="1"/>
  <c r="H206" i="1" s="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D191" i="1"/>
  <c r="H191" i="1" s="1"/>
  <c r="C191" i="1"/>
  <c r="D190" i="1"/>
  <c r="H190" i="1" s="1"/>
  <c r="C190" i="1"/>
  <c r="G190" i="1" s="1"/>
  <c r="D189" i="1"/>
  <c r="H189" i="1" s="1"/>
  <c r="C189" i="1"/>
  <c r="D188" i="1"/>
  <c r="H188" i="1" s="1"/>
  <c r="C188" i="1"/>
  <c r="D187" i="1"/>
  <c r="H187" i="1" s="1"/>
  <c r="C187" i="1"/>
  <c r="G187" i="1" s="1"/>
  <c r="D186" i="1"/>
  <c r="H186" i="1" s="1"/>
  <c r="C186" i="1"/>
  <c r="G186" i="1" s="1"/>
  <c r="D185" i="1"/>
  <c r="H185" i="1" s="1"/>
  <c r="C185" i="1"/>
  <c r="G185" i="1" s="1"/>
  <c r="D184" i="1"/>
  <c r="H184" i="1" s="1"/>
  <c r="C184" i="1"/>
  <c r="D183" i="1"/>
  <c r="H183" i="1" s="1"/>
  <c r="C183" i="1"/>
  <c r="G183" i="1" s="1"/>
  <c r="D182" i="1"/>
  <c r="H182" i="1" s="1"/>
  <c r="C182" i="1"/>
  <c r="D181" i="1"/>
  <c r="H181" i="1" s="1"/>
  <c r="C181" i="1"/>
  <c r="D180" i="1"/>
  <c r="H180" i="1" s="1"/>
  <c r="C180" i="1"/>
  <c r="G180" i="1" s="1"/>
  <c r="D179" i="1"/>
  <c r="H179" i="1" s="1"/>
  <c r="C179" i="1"/>
  <c r="G179" i="1" s="1"/>
  <c r="D178" i="1"/>
  <c r="H178" i="1" s="1"/>
  <c r="C178" i="1"/>
  <c r="G178" i="1" s="1"/>
  <c r="D177" i="1"/>
  <c r="H177" i="1" s="1"/>
  <c r="C177" i="1"/>
  <c r="D176" i="1"/>
  <c r="H176" i="1" s="1"/>
  <c r="C176" i="1"/>
  <c r="D175" i="1"/>
  <c r="H175" i="1" s="1"/>
  <c r="C175" i="1"/>
  <c r="G175" i="1" s="1"/>
  <c r="D174" i="1"/>
  <c r="H174" i="1" s="1"/>
  <c r="C174" i="1"/>
  <c r="G174" i="1" s="1"/>
  <c r="D173" i="1"/>
  <c r="H173" i="1" s="1"/>
  <c r="C173" i="1"/>
  <c r="D172" i="1"/>
  <c r="H172" i="1" s="1"/>
  <c r="C172" i="1"/>
  <c r="G172" i="1" s="1"/>
  <c r="D171" i="1"/>
  <c r="H171" i="1" s="1"/>
  <c r="C171" i="1"/>
  <c r="G171" i="1" s="1"/>
  <c r="D170" i="1"/>
  <c r="H170" i="1" s="1"/>
  <c r="C170" i="1"/>
  <c r="G170" i="1" s="1"/>
  <c r="D169" i="1"/>
  <c r="H169" i="1" s="1"/>
  <c r="C169" i="1"/>
  <c r="G169" i="1" s="1"/>
  <c r="D168" i="1"/>
  <c r="H168" i="1" s="1"/>
  <c r="C168" i="1"/>
  <c r="D167" i="1"/>
  <c r="H167" i="1" s="1"/>
  <c r="C167" i="1"/>
  <c r="D166" i="1"/>
  <c r="H166" i="1" s="1"/>
  <c r="C166" i="1"/>
  <c r="C165" i="1"/>
  <c r="D164" i="1"/>
  <c r="H164" i="1" s="1"/>
  <c r="C164" i="1"/>
  <c r="G164" i="1" s="1"/>
  <c r="D163" i="1"/>
  <c r="H163" i="1" s="1"/>
  <c r="C163" i="1"/>
  <c r="D162" i="1"/>
  <c r="H162" i="1" s="1"/>
  <c r="C162" i="1"/>
  <c r="G162" i="1" s="1"/>
  <c r="D161" i="1"/>
  <c r="H161" i="1" s="1"/>
  <c r="C161" i="1"/>
  <c r="D160" i="1"/>
  <c r="H160" i="1" s="1"/>
  <c r="C160" i="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D149" i="1"/>
  <c r="H149" i="1" s="1"/>
  <c r="C149" i="1"/>
  <c r="C148"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D134" i="1"/>
  <c r="H134" i="1" s="1"/>
  <c r="C134" i="1"/>
  <c r="G134" i="1" s="1"/>
  <c r="D133" i="1"/>
  <c r="H133" i="1" s="1"/>
  <c r="C133" i="1"/>
  <c r="G133" i="1" s="1"/>
  <c r="D132" i="1"/>
  <c r="H132" i="1" s="1"/>
  <c r="C132" i="1"/>
  <c r="G132" i="1" s="1"/>
  <c r="D131" i="1"/>
  <c r="H131" i="1" s="1"/>
  <c r="C131" i="1"/>
  <c r="D130" i="1"/>
  <c r="H130" i="1" s="1"/>
  <c r="C130" i="1"/>
  <c r="D129" i="1"/>
  <c r="D128" i="1"/>
  <c r="H128" i="1" s="1"/>
  <c r="C128" i="1"/>
  <c r="G128" i="1" s="1"/>
  <c r="D127" i="1"/>
  <c r="H127" i="1" s="1"/>
  <c r="C127" i="1"/>
  <c r="G127" i="1" s="1"/>
  <c r="D126" i="1"/>
  <c r="H126" i="1" s="1"/>
  <c r="C126" i="1"/>
  <c r="D125" i="1"/>
  <c r="H125" i="1" s="1"/>
  <c r="C125" i="1"/>
  <c r="D124" i="1"/>
  <c r="H124" i="1" s="1"/>
  <c r="C124" i="1"/>
  <c r="D123" i="1"/>
  <c r="H123" i="1" s="1"/>
  <c r="C123" i="1"/>
  <c r="D122" i="1"/>
  <c r="H122" i="1" s="1"/>
  <c r="C122" i="1"/>
  <c r="G122" i="1" s="1"/>
  <c r="D121" i="1"/>
  <c r="H121" i="1" s="1"/>
  <c r="C121" i="1"/>
  <c r="D120" i="1"/>
  <c r="H120" i="1" s="1"/>
  <c r="C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D112" i="1"/>
  <c r="H112" i="1" s="1"/>
  <c r="C112" i="1"/>
  <c r="H111" i="1"/>
  <c r="D111" i="1"/>
  <c r="C111" i="1"/>
  <c r="G111" i="1" s="1"/>
  <c r="D110" i="1"/>
  <c r="H110" i="1" s="1"/>
  <c r="C110" i="1"/>
  <c r="H109" i="1"/>
  <c r="D109" i="1"/>
  <c r="C109" i="1"/>
  <c r="G109" i="1" s="1"/>
  <c r="D108" i="1"/>
  <c r="H108" i="1" s="1"/>
  <c r="C108" i="1"/>
  <c r="H107" i="1"/>
  <c r="D107" i="1"/>
  <c r="C107" i="1"/>
  <c r="G107" i="1" s="1"/>
  <c r="D106" i="1"/>
  <c r="H106" i="1" s="1"/>
  <c r="C106" i="1"/>
  <c r="H105" i="1"/>
  <c r="D105" i="1"/>
  <c r="C105" i="1"/>
  <c r="G105" i="1" s="1"/>
  <c r="D104" i="1"/>
  <c r="H104" i="1" s="1"/>
  <c r="C104" i="1"/>
  <c r="H103" i="1"/>
  <c r="D103" i="1"/>
  <c r="C103" i="1"/>
  <c r="G103" i="1" s="1"/>
  <c r="D102" i="1"/>
  <c r="H102" i="1" s="1"/>
  <c r="C102" i="1"/>
  <c r="H101" i="1"/>
  <c r="D101" i="1"/>
  <c r="C101" i="1"/>
  <c r="G101" i="1" s="1"/>
  <c r="D100" i="1"/>
  <c r="H100" i="1" s="1"/>
  <c r="C100" i="1"/>
  <c r="H99" i="1"/>
  <c r="D99" i="1"/>
  <c r="C99" i="1"/>
  <c r="G99" i="1" s="1"/>
  <c r="D98" i="1"/>
  <c r="H98" i="1" s="1"/>
  <c r="C98" i="1"/>
  <c r="H97" i="1"/>
  <c r="D97" i="1"/>
  <c r="C97" i="1"/>
  <c r="G97" i="1" s="1"/>
  <c r="D96" i="1"/>
  <c r="H96" i="1" s="1"/>
  <c r="C96" i="1"/>
  <c r="H95" i="1"/>
  <c r="D95" i="1"/>
  <c r="C95" i="1"/>
  <c r="G95" i="1" s="1"/>
  <c r="D94" i="1"/>
  <c r="H94" i="1" s="1"/>
  <c r="C94" i="1"/>
  <c r="H93" i="1"/>
  <c r="D93" i="1"/>
  <c r="C93" i="1"/>
  <c r="G93" i="1" s="1"/>
  <c r="D92" i="1"/>
  <c r="H92" i="1" s="1"/>
  <c r="C92" i="1"/>
  <c r="H91" i="1"/>
  <c r="D91" i="1"/>
  <c r="C91" i="1"/>
  <c r="G91" i="1" s="1"/>
  <c r="D90" i="1"/>
  <c r="H90" i="1" s="1"/>
  <c r="C90" i="1"/>
  <c r="H89" i="1"/>
  <c r="D89" i="1"/>
  <c r="C89" i="1"/>
  <c r="G89" i="1" s="1"/>
  <c r="D88" i="1"/>
  <c r="H88" i="1" s="1"/>
  <c r="C88" i="1"/>
  <c r="H87" i="1"/>
  <c r="D87" i="1"/>
  <c r="C87" i="1"/>
  <c r="G87" i="1" s="1"/>
  <c r="D86" i="1"/>
  <c r="H86" i="1" s="1"/>
  <c r="C86" i="1"/>
  <c r="H85" i="1"/>
  <c r="D85" i="1"/>
  <c r="C85" i="1"/>
  <c r="G85" i="1" s="1"/>
  <c r="D84" i="1"/>
  <c r="H84" i="1" s="1"/>
  <c r="C84" i="1"/>
  <c r="H83" i="1"/>
  <c r="D83" i="1"/>
  <c r="C83" i="1"/>
  <c r="G83" i="1" s="1"/>
  <c r="D82" i="1"/>
  <c r="H82" i="1" s="1"/>
  <c r="C82" i="1"/>
  <c r="H81" i="1"/>
  <c r="D81" i="1"/>
  <c r="C81" i="1"/>
  <c r="G81" i="1" s="1"/>
  <c r="D80" i="1"/>
  <c r="H80" i="1" s="1"/>
  <c r="C80" i="1"/>
  <c r="H79" i="1"/>
  <c r="D79" i="1"/>
  <c r="C79" i="1"/>
  <c r="G79" i="1" s="1"/>
  <c r="D78" i="1"/>
  <c r="H78" i="1" s="1"/>
  <c r="C78" i="1"/>
  <c r="H77" i="1"/>
  <c r="D77" i="1"/>
  <c r="C77" i="1"/>
  <c r="G77" i="1" s="1"/>
  <c r="D76" i="1"/>
  <c r="H76" i="1" s="1"/>
  <c r="C76" i="1"/>
  <c r="H75" i="1"/>
  <c r="D75" i="1"/>
  <c r="C75" i="1"/>
  <c r="G75" i="1" s="1"/>
  <c r="D74" i="1"/>
  <c r="H74" i="1" s="1"/>
  <c r="C74" i="1"/>
  <c r="D73" i="1"/>
  <c r="H73" i="1" s="1"/>
  <c r="C73" i="1"/>
  <c r="G73" i="1" s="1"/>
  <c r="D72" i="1"/>
  <c r="H72" i="1" s="1"/>
  <c r="C72" i="1"/>
  <c r="H71" i="1"/>
  <c r="D71" i="1"/>
  <c r="C71" i="1"/>
  <c r="G71" i="1" s="1"/>
  <c r="D70" i="1"/>
  <c r="H70" i="1" s="1"/>
  <c r="C70" i="1"/>
  <c r="H69" i="1"/>
  <c r="D69" i="1"/>
  <c r="C69" i="1"/>
  <c r="G69" i="1" s="1"/>
  <c r="D68" i="1"/>
  <c r="H68" i="1" s="1"/>
  <c r="C68" i="1"/>
  <c r="H67" i="1"/>
  <c r="D67" i="1"/>
  <c r="C67" i="1"/>
  <c r="G67" i="1" s="1"/>
  <c r="D66" i="1"/>
  <c r="H66" i="1" s="1"/>
  <c r="C66" i="1"/>
  <c r="H65" i="1"/>
  <c r="D65" i="1"/>
  <c r="C65" i="1"/>
  <c r="G65" i="1" s="1"/>
  <c r="D64" i="1"/>
  <c r="H64" i="1" s="1"/>
  <c r="C64" i="1"/>
  <c r="H63" i="1"/>
  <c r="D63" i="1"/>
  <c r="C63" i="1"/>
  <c r="G63" i="1" s="1"/>
  <c r="D62" i="1"/>
  <c r="H62" i="1" s="1"/>
  <c r="C62" i="1"/>
  <c r="H61" i="1"/>
  <c r="D61" i="1"/>
  <c r="C61" i="1"/>
  <c r="G61" i="1" s="1"/>
  <c r="D60" i="1"/>
  <c r="H60" i="1" s="1"/>
  <c r="C60" i="1"/>
  <c r="H59" i="1"/>
  <c r="D59" i="1"/>
  <c r="C59" i="1"/>
  <c r="G59" i="1" s="1"/>
  <c r="D58" i="1"/>
  <c r="H58" i="1" s="1"/>
  <c r="C58" i="1"/>
  <c r="H57" i="1"/>
  <c r="D57" i="1"/>
  <c r="C57" i="1"/>
  <c r="G57" i="1" s="1"/>
  <c r="D56" i="1"/>
  <c r="H56" i="1" s="1"/>
  <c r="C56" i="1"/>
  <c r="H55" i="1"/>
  <c r="D55" i="1"/>
  <c r="C55" i="1"/>
  <c r="G55" i="1" s="1"/>
  <c r="D54" i="1"/>
  <c r="H54" i="1" s="1"/>
  <c r="C54" i="1"/>
  <c r="H53" i="1"/>
  <c r="D53" i="1"/>
  <c r="C53" i="1"/>
  <c r="G53" i="1" s="1"/>
  <c r="D52" i="1"/>
  <c r="H52" i="1" s="1"/>
  <c r="C52" i="1"/>
  <c r="H51" i="1"/>
  <c r="D51" i="1"/>
  <c r="C51" i="1"/>
  <c r="G51" i="1" s="1"/>
  <c r="D50" i="1"/>
  <c r="H50" i="1" s="1"/>
  <c r="C50" i="1"/>
  <c r="H49" i="1"/>
  <c r="D49" i="1"/>
  <c r="C49" i="1"/>
  <c r="G49" i="1" s="1"/>
  <c r="D48" i="1"/>
  <c r="H48" i="1" s="1"/>
  <c r="C48" i="1"/>
  <c r="H47" i="1"/>
  <c r="D47" i="1"/>
  <c r="C47" i="1"/>
  <c r="G47" i="1" s="1"/>
  <c r="D46" i="1"/>
  <c r="H46" i="1" s="1"/>
  <c r="C46" i="1"/>
  <c r="H45" i="1"/>
  <c r="D45" i="1"/>
  <c r="C45" i="1"/>
  <c r="G45" i="1" s="1"/>
  <c r="D44" i="1"/>
  <c r="H44" i="1" s="1"/>
  <c r="C44" i="1"/>
  <c r="H43" i="1"/>
  <c r="D43" i="1"/>
  <c r="C43" i="1"/>
  <c r="G43" i="1" s="1"/>
  <c r="D42" i="1"/>
  <c r="H42" i="1" s="1"/>
  <c r="C42" i="1"/>
  <c r="H41" i="1"/>
  <c r="D41" i="1"/>
  <c r="C41" i="1"/>
  <c r="G41" i="1" s="1"/>
  <c r="D40" i="1"/>
  <c r="H40" i="1" s="1"/>
  <c r="C40" i="1"/>
  <c r="H39" i="1"/>
  <c r="D39" i="1"/>
  <c r="C39" i="1"/>
  <c r="G39" i="1" s="1"/>
  <c r="D38" i="1"/>
  <c r="H38" i="1" s="1"/>
  <c r="C38" i="1"/>
  <c r="H37" i="1"/>
  <c r="D37" i="1"/>
  <c r="C37" i="1"/>
  <c r="G37" i="1" s="1"/>
  <c r="D36" i="1"/>
  <c r="H36" i="1" s="1"/>
  <c r="C36" i="1"/>
  <c r="H35" i="1"/>
  <c r="D35" i="1"/>
  <c r="C35" i="1"/>
  <c r="G35" i="1" s="1"/>
  <c r="D34" i="1"/>
  <c r="H34" i="1" s="1"/>
  <c r="C34" i="1"/>
  <c r="H33" i="1"/>
  <c r="D33" i="1"/>
  <c r="C33" i="1"/>
  <c r="G33" i="1" s="1"/>
  <c r="D32" i="1"/>
  <c r="H32" i="1" s="1"/>
  <c r="C32" i="1"/>
  <c r="H31" i="1"/>
  <c r="D31" i="1"/>
  <c r="C31" i="1"/>
  <c r="G31" i="1" s="1"/>
  <c r="D30" i="1"/>
  <c r="H30" i="1" s="1"/>
  <c r="C30" i="1"/>
  <c r="H29" i="1"/>
  <c r="D29" i="1"/>
  <c r="C29" i="1"/>
  <c r="G29" i="1" s="1"/>
  <c r="D28" i="1"/>
  <c r="H28" i="1" s="1"/>
  <c r="C28" i="1"/>
  <c r="H27" i="1"/>
  <c r="D27" i="1"/>
  <c r="C27" i="1"/>
  <c r="G27" i="1" s="1"/>
  <c r="D26" i="1"/>
  <c r="H26" i="1" s="1"/>
  <c r="C26" i="1"/>
  <c r="H25" i="1"/>
  <c r="D25" i="1"/>
  <c r="C25" i="1"/>
  <c r="G25" i="1" s="1"/>
  <c r="D24" i="1"/>
  <c r="H24" i="1" s="1"/>
  <c r="C24" i="1"/>
  <c r="H23" i="1"/>
  <c r="D23" i="1"/>
  <c r="C23" i="1"/>
  <c r="G23" i="1" s="1"/>
  <c r="D22" i="1"/>
  <c r="H22" i="1" s="1"/>
  <c r="C22" i="1"/>
  <c r="H21" i="1"/>
  <c r="D21" i="1"/>
  <c r="C21" i="1"/>
  <c r="G21" i="1" s="1"/>
  <c r="D20" i="1"/>
  <c r="H20" i="1" s="1"/>
  <c r="C20" i="1"/>
  <c r="H19" i="1"/>
  <c r="D19" i="1"/>
  <c r="C19" i="1"/>
  <c r="G19" i="1" s="1"/>
  <c r="D18" i="1"/>
  <c r="H18" i="1" s="1"/>
  <c r="C18" i="1"/>
  <c r="H17" i="1"/>
  <c r="D17" i="1"/>
  <c r="C17" i="1"/>
  <c r="G17" i="1" s="1"/>
  <c r="D16" i="1"/>
  <c r="H16" i="1" s="1"/>
  <c r="C16" i="1"/>
  <c r="H15" i="1"/>
  <c r="D15" i="1"/>
  <c r="C15" i="1"/>
  <c r="G15" i="1" s="1"/>
  <c r="D14" i="1"/>
  <c r="H14" i="1" s="1"/>
  <c r="C14" i="1"/>
  <c r="H13" i="1"/>
  <c r="D13" i="1"/>
  <c r="C13" i="1"/>
  <c r="G13" i="1" s="1"/>
  <c r="D12" i="1"/>
  <c r="H12" i="1" s="1"/>
  <c r="C12" i="1"/>
  <c r="H11" i="1"/>
  <c r="D11" i="1"/>
  <c r="C11" i="1"/>
  <c r="G11" i="1" s="1"/>
  <c r="D10" i="1"/>
  <c r="H10" i="1" s="1"/>
  <c r="C10" i="1"/>
  <c r="H9" i="1"/>
  <c r="D9" i="1"/>
  <c r="C9" i="1"/>
  <c r="G9" i="1" s="1"/>
  <c r="D8" i="1"/>
  <c r="H8" i="1" s="1"/>
  <c r="C8" i="1"/>
  <c r="D7" i="1"/>
  <c r="C7" i="1"/>
  <c r="G7" i="1" s="1"/>
  <c r="D6" i="1"/>
  <c r="C6" i="1"/>
  <c r="H6" i="1" s="1"/>
  <c r="D5" i="1"/>
  <c r="C5" i="1"/>
  <c r="H5" i="1" s="1"/>
  <c r="D4" i="1"/>
  <c r="C4" i="1"/>
  <c r="H4" i="1" s="1"/>
  <c r="D3" i="1"/>
  <c r="E33" i="9" l="1"/>
  <c r="B33" i="9" s="1"/>
  <c r="F215" i="9"/>
  <c r="E294" i="9"/>
  <c r="B294" i="9" s="1"/>
  <c r="E298" i="9"/>
  <c r="B298" i="9" s="1"/>
  <c r="E300" i="9"/>
  <c r="B300" i="9" s="1"/>
  <c r="E303" i="9"/>
  <c r="B303" i="9" s="1"/>
  <c r="E288" i="9"/>
  <c r="B288" i="9" s="1"/>
  <c r="H631" i="1"/>
  <c r="H1225" i="1"/>
  <c r="H405" i="1"/>
  <c r="D411" i="1"/>
  <c r="H411" i="1" s="1"/>
  <c r="H1408" i="1"/>
  <c r="H1409" i="1"/>
  <c r="H1411" i="1"/>
  <c r="H1454" i="1"/>
  <c r="C1436" i="1"/>
  <c r="H1436" i="1" s="1"/>
  <c r="C1453" i="1"/>
  <c r="G1453" i="1" s="1"/>
  <c r="H29" i="3"/>
  <c r="G1576" i="1"/>
  <c r="G1510" i="1"/>
  <c r="G1502" i="1"/>
  <c r="G1486" i="1"/>
  <c r="D42" i="8"/>
  <c r="H641" i="1"/>
  <c r="H406" i="1"/>
  <c r="H413" i="1"/>
  <c r="H404" i="1"/>
  <c r="H412" i="1"/>
  <c r="H632" i="1"/>
  <c r="H637" i="1"/>
  <c r="H649" i="1"/>
  <c r="H647" i="1"/>
  <c r="E275" i="9"/>
  <c r="B275" i="9" s="1"/>
  <c r="H644" i="1"/>
  <c r="H643" i="1"/>
  <c r="H642" i="1"/>
  <c r="H645" i="1"/>
  <c r="E32" i="9"/>
  <c r="B32" i="9" s="1"/>
  <c r="E296" i="9"/>
  <c r="B296" i="9" s="1"/>
  <c r="E27" i="9"/>
  <c r="B27" i="9" s="1"/>
  <c r="E287" i="9"/>
  <c r="B287" i="9" s="1"/>
  <c r="E301" i="9"/>
  <c r="B301" i="9" s="1"/>
  <c r="H711" i="1"/>
  <c r="E350" i="4"/>
  <c r="D345" i="1" s="1"/>
  <c r="G289" i="1"/>
  <c r="G192" i="1"/>
  <c r="G206" i="1"/>
  <c r="G209" i="1"/>
  <c r="G191" i="1"/>
  <c r="G189" i="1"/>
  <c r="F188" i="4"/>
  <c r="G188" i="1"/>
  <c r="G184" i="1"/>
  <c r="G182" i="1"/>
  <c r="F221" i="9"/>
  <c r="G181" i="1"/>
  <c r="F219" i="9"/>
  <c r="G177" i="1"/>
  <c r="F177" i="4"/>
  <c r="G176" i="1"/>
  <c r="G173" i="1"/>
  <c r="G168" i="1"/>
  <c r="G167" i="1"/>
  <c r="F169" i="4"/>
  <c r="G165" i="1"/>
  <c r="G166" i="1"/>
  <c r="G163" i="1"/>
  <c r="E151" i="4"/>
  <c r="D147" i="1" s="1"/>
  <c r="F164" i="4"/>
  <c r="G160" i="1"/>
  <c r="G161" i="1"/>
  <c r="G148" i="1"/>
  <c r="G149" i="1"/>
  <c r="G150" i="1"/>
  <c r="G130" i="1"/>
  <c r="G131" i="1"/>
  <c r="E6" i="4"/>
  <c r="D2" i="1" s="1"/>
  <c r="F128" i="4"/>
  <c r="G126" i="1"/>
  <c r="G124" i="1"/>
  <c r="G125" i="1"/>
  <c r="F125" i="4"/>
  <c r="G120" i="1"/>
  <c r="G121" i="1"/>
  <c r="G123" i="1"/>
  <c r="G113" i="1"/>
  <c r="F217" i="9"/>
  <c r="F68" i="4"/>
  <c r="H1244" i="1"/>
  <c r="E286" i="9"/>
  <c r="B286" i="9" s="1"/>
  <c r="H1229" i="1"/>
  <c r="E245" i="5"/>
  <c r="D1222" i="1" s="1"/>
  <c r="H1227" i="1"/>
  <c r="H1228" i="1"/>
  <c r="F250" i="5"/>
  <c r="H1223" i="1"/>
  <c r="H1224" i="1"/>
  <c r="D245" i="5"/>
  <c r="D237" i="5" s="1"/>
  <c r="E282" i="9"/>
  <c r="B282" i="9" s="1"/>
  <c r="H1218" i="1"/>
  <c r="H1215" i="1"/>
  <c r="C1216" i="1"/>
  <c r="H1216" i="1" s="1"/>
  <c r="E293" i="9"/>
  <c r="B293" i="9" s="1"/>
  <c r="D177" i="5"/>
  <c r="H1155" i="1"/>
  <c r="H1139" i="1"/>
  <c r="E289" i="9"/>
  <c r="B289" i="9" s="1"/>
  <c r="D991" i="1"/>
  <c r="H991" i="1" s="1"/>
  <c r="F13" i="5"/>
  <c r="D12" i="5"/>
  <c r="D7" i="5" s="1"/>
  <c r="E7" i="5"/>
  <c r="G4" i="1"/>
  <c r="G5" i="1"/>
  <c r="G6" i="1"/>
  <c r="H7"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H333" i="1"/>
  <c r="G333" i="1"/>
  <c r="G335" i="1"/>
  <c r="G337"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4" i="1"/>
  <c r="G406" i="1"/>
  <c r="G412" i="1"/>
  <c r="G417" i="1"/>
  <c r="G419" i="1"/>
  <c r="G421" i="1"/>
  <c r="G423" i="1"/>
  <c r="G425" i="1"/>
  <c r="G427" i="1"/>
  <c r="G429" i="1"/>
  <c r="G431" i="1"/>
  <c r="G433" i="1"/>
  <c r="G435" i="1"/>
  <c r="G437" i="1"/>
  <c r="G439" i="1"/>
  <c r="G441" i="1"/>
  <c r="G443" i="1"/>
  <c r="G445" i="1"/>
  <c r="G447" i="1"/>
  <c r="G449" i="1"/>
  <c r="G451" i="1"/>
  <c r="G455" i="1"/>
  <c r="G457" i="1"/>
  <c r="G459" i="1"/>
  <c r="G461" i="1"/>
  <c r="G463" i="1"/>
  <c r="G465" i="1"/>
  <c r="G467" i="1"/>
  <c r="G469" i="1"/>
  <c r="G471" i="1"/>
  <c r="G473" i="1"/>
  <c r="G475" i="1"/>
  <c r="G477"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20" i="1"/>
  <c r="G924" i="1"/>
  <c r="G928" i="1"/>
  <c r="G932" i="1"/>
  <c r="G936" i="1"/>
  <c r="G940" i="1"/>
  <c r="G944" i="1"/>
  <c r="G948" i="1"/>
  <c r="G952" i="1"/>
  <c r="G956" i="1"/>
  <c r="G960" i="1"/>
  <c r="G964" i="1"/>
  <c r="G968" i="1"/>
  <c r="G972" i="1"/>
  <c r="G976" i="1"/>
  <c r="G980" i="1"/>
  <c r="G987" i="1"/>
  <c r="G991" i="1"/>
  <c r="G995" i="1"/>
  <c r="G999" i="1"/>
  <c r="G1003" i="1"/>
  <c r="G1007" i="1"/>
  <c r="G1011" i="1"/>
  <c r="G1015" i="1"/>
  <c r="G1019" i="1"/>
  <c r="G1023" i="1"/>
  <c r="G1027" i="1"/>
  <c r="G1031" i="1"/>
  <c r="G1035" i="1"/>
  <c r="G1039" i="1"/>
  <c r="G1043" i="1"/>
  <c r="G1050" i="1"/>
  <c r="G1054" i="1"/>
  <c r="G1058" i="1"/>
  <c r="G1062" i="1"/>
  <c r="G1068" i="1"/>
  <c r="G1072" i="1"/>
  <c r="H1076" i="1"/>
  <c r="G1076" i="1"/>
  <c r="G334" i="1"/>
  <c r="G336" i="1"/>
  <c r="G338" i="1"/>
  <c r="G340" i="1"/>
  <c r="G342" i="1"/>
  <c r="G344" i="1"/>
  <c r="G346"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5" i="1"/>
  <c r="G411" i="1"/>
  <c r="G413"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9" i="1"/>
  <c r="G481" i="1"/>
  <c r="G483" i="1"/>
  <c r="G485" i="1"/>
  <c r="G487" i="1"/>
  <c r="G489" i="1"/>
  <c r="G491" i="1"/>
  <c r="G493" i="1"/>
  <c r="G495" i="1"/>
  <c r="G497" i="1"/>
  <c r="G499" i="1"/>
  <c r="G501" i="1"/>
  <c r="G503" i="1"/>
  <c r="G505" i="1"/>
  <c r="G507" i="1"/>
  <c r="G509" i="1"/>
  <c r="G511" i="1"/>
  <c r="G513" i="1"/>
  <c r="G515" i="1"/>
  <c r="G517" i="1"/>
  <c r="G519" i="1"/>
  <c r="G521" i="1"/>
  <c r="G525" i="1"/>
  <c r="G527" i="1"/>
  <c r="G529" i="1"/>
  <c r="G531" i="1"/>
  <c r="G533" i="1"/>
  <c r="G535" i="1"/>
  <c r="G537" i="1"/>
  <c r="G539" i="1"/>
  <c r="G541" i="1"/>
  <c r="G543" i="1"/>
  <c r="G545" i="1"/>
  <c r="G547" i="1"/>
  <c r="G549" i="1"/>
  <c r="G551" i="1"/>
  <c r="G553" i="1"/>
  <c r="G555" i="1"/>
  <c r="G557" i="1"/>
  <c r="G559" i="1"/>
  <c r="G563" i="1"/>
  <c r="G565" i="1"/>
  <c r="G567" i="1"/>
  <c r="G569" i="1"/>
  <c r="G571" i="1"/>
  <c r="G573" i="1"/>
  <c r="G575" i="1"/>
  <c r="G577" i="1"/>
  <c r="G579" i="1"/>
  <c r="G581" i="1"/>
  <c r="G583" i="1"/>
  <c r="G585" i="1"/>
  <c r="G589" i="1"/>
  <c r="G591" i="1"/>
  <c r="G593" i="1"/>
  <c r="G595" i="1"/>
  <c r="G597" i="1"/>
  <c r="G599" i="1"/>
  <c r="G601" i="1"/>
  <c r="G603" i="1"/>
  <c r="G605" i="1"/>
  <c r="G607" i="1"/>
  <c r="G609" i="1"/>
  <c r="G611" i="1"/>
  <c r="G613" i="1"/>
  <c r="G615" i="1"/>
  <c r="G617" i="1"/>
  <c r="G621" i="1"/>
  <c r="G623" i="1"/>
  <c r="G625" i="1"/>
  <c r="G627" i="1"/>
  <c r="G631" i="1"/>
  <c r="G637"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2" i="1"/>
  <c r="G926" i="1"/>
  <c r="G930" i="1"/>
  <c r="G934" i="1"/>
  <c r="G938" i="1"/>
  <c r="G942" i="1"/>
  <c r="G946" i="1"/>
  <c r="G950" i="1"/>
  <c r="G954" i="1"/>
  <c r="G958" i="1"/>
  <c r="G962" i="1"/>
  <c r="G966" i="1"/>
  <c r="G970" i="1"/>
  <c r="G974" i="1"/>
  <c r="G978" i="1"/>
  <c r="G982" i="1"/>
  <c r="G989" i="1"/>
  <c r="G993" i="1"/>
  <c r="G997" i="1"/>
  <c r="G1001" i="1"/>
  <c r="G1005" i="1"/>
  <c r="G1009" i="1"/>
  <c r="G1013" i="1"/>
  <c r="G1017" i="1"/>
  <c r="G1021" i="1"/>
  <c r="G1025" i="1"/>
  <c r="G1029" i="1"/>
  <c r="G1033" i="1"/>
  <c r="G1037" i="1"/>
  <c r="G1041" i="1"/>
  <c r="G1045" i="1"/>
  <c r="G1048" i="1"/>
  <c r="G1052" i="1"/>
  <c r="G1056" i="1"/>
  <c r="G1060" i="1"/>
  <c r="G1064" i="1"/>
  <c r="G1066" i="1"/>
  <c r="G1070" i="1"/>
  <c r="G1074"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7" i="1"/>
  <c r="G1069" i="1"/>
  <c r="G1071" i="1"/>
  <c r="G1073" i="1"/>
  <c r="G1075"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8" i="1"/>
  <c r="G1370" i="1"/>
  <c r="G1372" i="1"/>
  <c r="G1374" i="1"/>
  <c r="G1376" i="1"/>
  <c r="G1378" i="1"/>
  <c r="G1380" i="1"/>
  <c r="G1382" i="1"/>
  <c r="G1384" i="1"/>
  <c r="G1386" i="1"/>
  <c r="G1388" i="1"/>
  <c r="G1390" i="1"/>
  <c r="G1392" i="1"/>
  <c r="G1394" i="1"/>
  <c r="E412" i="4"/>
  <c r="I16" i="3"/>
  <c r="I17" i="3"/>
  <c r="H1299" i="1"/>
  <c r="G1367" i="1"/>
  <c r="G1369" i="1"/>
  <c r="G1371" i="1"/>
  <c r="G1373" i="1"/>
  <c r="G1375" i="1"/>
  <c r="G1377" i="1"/>
  <c r="G1379" i="1"/>
  <c r="G1381" i="1"/>
  <c r="G1383" i="1"/>
  <c r="G1385" i="1"/>
  <c r="G1387" i="1"/>
  <c r="G1389" i="1"/>
  <c r="G1391" i="1"/>
  <c r="G1393" i="1"/>
  <c r="H1395" i="1"/>
  <c r="G1395" i="1"/>
  <c r="E408" i="4"/>
  <c r="D403" i="1" s="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G1440" i="1"/>
  <c r="I1440" i="1" s="1"/>
  <c r="G1441" i="1"/>
  <c r="G1442" i="1"/>
  <c r="I1442" i="1" s="1"/>
  <c r="G1443" i="1"/>
  <c r="G1444" i="1"/>
  <c r="I1444" i="1" s="1"/>
  <c r="G1445" i="1"/>
  <c r="J1445" i="1"/>
  <c r="H1446" i="1"/>
  <c r="I1446" i="1" s="1"/>
  <c r="H1447" i="1"/>
  <c r="I1447" i="1" s="1"/>
  <c r="H1448" i="1"/>
  <c r="I1448" i="1" s="1"/>
  <c r="H1449" i="1"/>
  <c r="I1449" i="1" s="1"/>
  <c r="H1450" i="1"/>
  <c r="I1450" i="1" s="1"/>
  <c r="H1451" i="1"/>
  <c r="I1451" i="1" s="1"/>
  <c r="H1452" i="1"/>
  <c r="I1452" i="1" s="1"/>
  <c r="H1455" i="1"/>
  <c r="I1455" i="1" s="1"/>
  <c r="H1456" i="1"/>
  <c r="I1456" i="1" s="1"/>
  <c r="H1457" i="1"/>
  <c r="I1457" i="1" s="1"/>
  <c r="H1458" i="1"/>
  <c r="I1458" i="1" s="1"/>
  <c r="H1459" i="1"/>
  <c r="I1459" i="1" s="1"/>
  <c r="H1460" i="1"/>
  <c r="I1460" i="1" s="1"/>
  <c r="H1462" i="1"/>
  <c r="I1462" i="1" s="1"/>
  <c r="H1463" i="1"/>
  <c r="I1463" i="1" s="1"/>
  <c r="H1464" i="1"/>
  <c r="I1464" i="1" s="1"/>
  <c r="H1465" i="1"/>
  <c r="I1465" i="1" s="1"/>
  <c r="H1466" i="1"/>
  <c r="I1466" i="1" s="1"/>
  <c r="H1467" i="1"/>
  <c r="I1467" i="1" s="1"/>
  <c r="H1468" i="1"/>
  <c r="I1468" i="1" s="1"/>
  <c r="H1471" i="1"/>
  <c r="I1471" i="1" s="1"/>
  <c r="H1472" i="1"/>
  <c r="I1472" i="1" s="1"/>
  <c r="H1473" i="1"/>
  <c r="I1473" i="1" s="1"/>
  <c r="H1474" i="1"/>
  <c r="I1474" i="1" s="1"/>
  <c r="H1476" i="1"/>
  <c r="I1476" i="1" s="1"/>
  <c r="H1477" i="1"/>
  <c r="I1477" i="1" s="1"/>
  <c r="H1478" i="1"/>
  <c r="I1478" i="1" s="1"/>
  <c r="H1479" i="1"/>
  <c r="I1479" i="1" s="1"/>
  <c r="H1481" i="1"/>
  <c r="H1483" i="1"/>
  <c r="H1485" i="1"/>
  <c r="H1487" i="1"/>
  <c r="H1489" i="1"/>
  <c r="H1491" i="1"/>
  <c r="H1493" i="1"/>
  <c r="H1495" i="1"/>
  <c r="H1497" i="1"/>
  <c r="H1499" i="1"/>
  <c r="H1501" i="1"/>
  <c r="H1503" i="1"/>
  <c r="H1505" i="1"/>
  <c r="H1507" i="1"/>
  <c r="H1509" i="1"/>
  <c r="H1511" i="1"/>
  <c r="H1513" i="1"/>
  <c r="H1515" i="1"/>
  <c r="H1519" i="1"/>
  <c r="H1521" i="1"/>
  <c r="H1523" i="1"/>
  <c r="H1525" i="1"/>
  <c r="H1527" i="1"/>
  <c r="H1529" i="1"/>
  <c r="H1531" i="1"/>
  <c r="H1533" i="1"/>
  <c r="H1535" i="1"/>
  <c r="H1537" i="1"/>
  <c r="H1539" i="1"/>
  <c r="H1541" i="1"/>
  <c r="H1543" i="1"/>
  <c r="H1545" i="1"/>
  <c r="H1547" i="1"/>
  <c r="H1549" i="1"/>
  <c r="H1551" i="1"/>
  <c r="H1553" i="1"/>
  <c r="H1555" i="1"/>
  <c r="H1557" i="1"/>
  <c r="H1559" i="1"/>
  <c r="H1561" i="1"/>
  <c r="H1563" i="1"/>
  <c r="H1565" i="1"/>
  <c r="H1567" i="1"/>
  <c r="H1569" i="1"/>
  <c r="H1571" i="1"/>
  <c r="H1573" i="1"/>
  <c r="H1575" i="1"/>
  <c r="H1577" i="1"/>
  <c r="H1579" i="1"/>
  <c r="D7" i="4"/>
  <c r="D133" i="4"/>
  <c r="D139" i="4"/>
  <c r="D163" i="4"/>
  <c r="D215" i="4"/>
  <c r="D263" i="4"/>
  <c r="D344" i="4"/>
  <c r="D363" i="4"/>
  <c r="F397" i="4"/>
  <c r="F417" i="4"/>
  <c r="D421" i="4"/>
  <c r="F422" i="4"/>
  <c r="D459" i="4"/>
  <c r="F460" i="4"/>
  <c r="E484" i="4"/>
  <c r="D478" i="1" s="1"/>
  <c r="G478" i="1" s="1"/>
  <c r="D529" i="4"/>
  <c r="F530" i="4"/>
  <c r="D567" i="4"/>
  <c r="F568" i="4"/>
  <c r="D593" i="4"/>
  <c r="F594" i="4"/>
  <c r="D625" i="4"/>
  <c r="F626" i="4"/>
  <c r="F69" i="5"/>
  <c r="G310" i="9"/>
  <c r="E310" i="9" s="1"/>
  <c r="B310" i="9" s="1"/>
  <c r="F190" i="5"/>
  <c r="G311" i="9"/>
  <c r="E311" i="9" s="1"/>
  <c r="B311" i="9" s="1"/>
  <c r="F206" i="5"/>
  <c r="F238" i="5"/>
  <c r="K1451" i="9"/>
  <c r="H1439" i="1"/>
  <c r="H1440" i="1"/>
  <c r="H1441" i="1"/>
  <c r="H1442" i="1"/>
  <c r="H1443" i="1"/>
  <c r="H1444" i="1"/>
  <c r="H1480" i="1"/>
  <c r="G21" i="9"/>
  <c r="H21" i="9"/>
  <c r="F152" i="4"/>
  <c r="E644" i="4"/>
  <c r="D638" i="1" s="1"/>
  <c r="H638" i="1" s="1"/>
  <c r="E420" i="4"/>
  <c r="F516" i="4"/>
  <c r="E636" i="4"/>
  <c r="D630" i="1" s="1"/>
  <c r="H308" i="9"/>
  <c r="E176" i="5"/>
  <c r="H19" i="9" s="1"/>
  <c r="E19" i="9" s="1"/>
  <c r="B19" i="9" s="1"/>
  <c r="G318" i="9"/>
  <c r="E318" i="9" s="1"/>
  <c r="D141" i="6"/>
  <c r="F5" i="6"/>
  <c r="F8" i="5"/>
  <c r="F70" i="5"/>
  <c r="F88" i="5"/>
  <c r="F177" i="5"/>
  <c r="F191" i="5"/>
  <c r="F207" i="5"/>
  <c r="F239" i="5"/>
  <c r="F259" i="5"/>
  <c r="F6" i="6"/>
  <c r="F66" i="6"/>
  <c r="F416" i="4"/>
  <c r="E143" i="9"/>
  <c r="B143" i="9" s="1"/>
  <c r="F603" i="4"/>
  <c r="D87" i="5"/>
  <c r="E146" i="5"/>
  <c r="D1124" i="1" s="1"/>
  <c r="H1124" i="1" s="1"/>
  <c r="E291" i="9"/>
  <c r="B291" i="9" s="1"/>
  <c r="F149" i="5"/>
  <c r="D176" i="5"/>
  <c r="F90" i="6"/>
  <c r="F115" i="6"/>
  <c r="F130" i="6"/>
  <c r="B316" i="9"/>
  <c r="E315" i="9"/>
  <c r="I10" i="3" s="1"/>
  <c r="G313" i="9"/>
  <c r="E313" i="9" s="1"/>
  <c r="D43" i="8"/>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I10" i="9"/>
  <c r="B215" i="9"/>
  <c r="B217" i="9"/>
  <c r="B219" i="9"/>
  <c r="B221" i="9"/>
  <c r="B223" i="9"/>
  <c r="B225" i="9"/>
  <c r="B227" i="9"/>
  <c r="B229" i="9"/>
  <c r="B231" i="9"/>
  <c r="B233" i="9"/>
  <c r="B235" i="9"/>
  <c r="B237" i="9"/>
  <c r="B239" i="9"/>
  <c r="B241" i="9"/>
  <c r="B243" i="9"/>
  <c r="B245" i="9"/>
  <c r="B247" i="9"/>
  <c r="B249" i="9"/>
  <c r="B251" i="9"/>
  <c r="B253" i="9"/>
  <c r="B255" i="9"/>
  <c r="B257" i="9"/>
  <c r="B259" i="9"/>
  <c r="B261" i="9"/>
  <c r="B263" i="9"/>
  <c r="B265" i="9"/>
  <c r="B267" i="9"/>
  <c r="B269" i="9"/>
  <c r="B271" i="9"/>
  <c r="E237" i="5" l="1"/>
  <c r="I23" i="3" s="1"/>
  <c r="H1453" i="1"/>
  <c r="I34" i="3"/>
  <c r="C1517" i="1"/>
  <c r="E407" i="4"/>
  <c r="D402" i="1" s="1"/>
  <c r="E289" i="4"/>
  <c r="E291" i="4" s="1"/>
  <c r="D287" i="1" s="1"/>
  <c r="F245" i="5"/>
  <c r="C1222" i="1"/>
  <c r="G308" i="9"/>
  <c r="E308" i="9" s="1"/>
  <c r="B308" i="9" s="1"/>
  <c r="C1154" i="1"/>
  <c r="E68" i="5"/>
  <c r="I21" i="3" s="1"/>
  <c r="F7" i="5"/>
  <c r="H20" i="3"/>
  <c r="C985" i="1"/>
  <c r="F12" i="5"/>
  <c r="C990" i="1"/>
  <c r="I20" i="3"/>
  <c r="D985" i="1"/>
  <c r="E165" i="9"/>
  <c r="B165" i="9" s="1"/>
  <c r="B313" i="9"/>
  <c r="F176" i="5"/>
  <c r="D175" i="5"/>
  <c r="H22" i="3"/>
  <c r="C1153" i="1"/>
  <c r="F87" i="5"/>
  <c r="C1065" i="1"/>
  <c r="B318" i="9"/>
  <c r="E317" i="9"/>
  <c r="E175" i="5"/>
  <c r="D1152" i="1" s="1"/>
  <c r="I22" i="3"/>
  <c r="D1153" i="1"/>
  <c r="D1046" i="1"/>
  <c r="D68" i="5"/>
  <c r="E6" i="5"/>
  <c r="F625" i="4"/>
  <c r="C619" i="1"/>
  <c r="F593" i="4"/>
  <c r="C587" i="1"/>
  <c r="F567" i="4"/>
  <c r="C561" i="1"/>
  <c r="F529" i="4"/>
  <c r="D528" i="4"/>
  <c r="C523" i="1"/>
  <c r="F363" i="4"/>
  <c r="C358" i="1"/>
  <c r="F344" i="4"/>
  <c r="C339" i="1"/>
  <c r="F263" i="4"/>
  <c r="C259" i="1"/>
  <c r="F163" i="4"/>
  <c r="C159" i="1"/>
  <c r="F133" i="4"/>
  <c r="C129" i="1"/>
  <c r="F644" i="4"/>
  <c r="E413" i="4"/>
  <c r="E414" i="4" s="1"/>
  <c r="D409" i="1" s="1"/>
  <c r="E639" i="4"/>
  <c r="D407" i="1"/>
  <c r="G1124" i="1"/>
  <c r="F213" i="9"/>
  <c r="B213" i="9" s="1"/>
  <c r="B192" i="9"/>
  <c r="I35" i="3"/>
  <c r="C1518" i="1"/>
  <c r="F141" i="6"/>
  <c r="H28" i="3"/>
  <c r="C1435" i="1"/>
  <c r="E635" i="4"/>
  <c r="D629" i="1" s="1"/>
  <c r="D414" i="1"/>
  <c r="E21" i="9"/>
  <c r="G314" i="9"/>
  <c r="E314" i="9" s="1"/>
  <c r="B314" i="9" s="1"/>
  <c r="H23" i="3"/>
  <c r="C1214" i="1"/>
  <c r="F146" i="5"/>
  <c r="F459" i="4"/>
  <c r="C453" i="1"/>
  <c r="F421" i="4"/>
  <c r="D420" i="4"/>
  <c r="C415" i="1"/>
  <c r="D350" i="4"/>
  <c r="D298" i="4"/>
  <c r="F215" i="4"/>
  <c r="C211" i="1"/>
  <c r="F139" i="4"/>
  <c r="C135" i="1"/>
  <c r="D6" i="4"/>
  <c r="F7" i="4"/>
  <c r="C3" i="1"/>
  <c r="I1443" i="1"/>
  <c r="I1441" i="1"/>
  <c r="I1439" i="1"/>
  <c r="D151" i="4"/>
  <c r="E290" i="4"/>
  <c r="D286" i="1" s="1"/>
  <c r="G638" i="1"/>
  <c r="H478" i="1"/>
  <c r="D1214" i="1" l="1"/>
  <c r="H1214" i="1" s="1"/>
  <c r="F237" i="5"/>
  <c r="G1517" i="1"/>
  <c r="H1517" i="1"/>
  <c r="D285" i="1"/>
  <c r="H1222" i="1"/>
  <c r="G1222" i="1"/>
  <c r="G1154" i="1"/>
  <c r="H1154" i="1"/>
  <c r="H990" i="1"/>
  <c r="G990" i="1"/>
  <c r="G985" i="1"/>
  <c r="H985" i="1"/>
  <c r="H3" i="1"/>
  <c r="G3" i="1"/>
  <c r="D412" i="4"/>
  <c r="F6" i="4"/>
  <c r="H16" i="3"/>
  <c r="C2" i="1"/>
  <c r="D408" i="4"/>
  <c r="F350" i="4"/>
  <c r="C345" i="1"/>
  <c r="D635" i="4"/>
  <c r="F420" i="4"/>
  <c r="C414" i="1"/>
  <c r="H453" i="1"/>
  <c r="G453" i="1"/>
  <c r="H1435" i="1"/>
  <c r="G1435" i="1"/>
  <c r="H9" i="3"/>
  <c r="E640" i="4"/>
  <c r="E641" i="4" s="1"/>
  <c r="E415" i="4"/>
  <c r="D410" i="1" s="1"/>
  <c r="D408" i="1"/>
  <c r="H129" i="1"/>
  <c r="G129" i="1"/>
  <c r="H159" i="1"/>
  <c r="G159" i="1"/>
  <c r="H259" i="1"/>
  <c r="G259" i="1"/>
  <c r="H339" i="1"/>
  <c r="G339" i="1"/>
  <c r="H358" i="1"/>
  <c r="G358" i="1"/>
  <c r="H523" i="1"/>
  <c r="G523" i="1"/>
  <c r="F68" i="5"/>
  <c r="H21" i="3"/>
  <c r="C1046" i="1"/>
  <c r="D6" i="5"/>
  <c r="H1065" i="1"/>
  <c r="G1065" i="1"/>
  <c r="H1153" i="1"/>
  <c r="G1153" i="1"/>
  <c r="F175" i="5"/>
  <c r="C1152" i="1"/>
  <c r="E312" i="9"/>
  <c r="H17" i="3"/>
  <c r="D289" i="4"/>
  <c r="F151" i="4"/>
  <c r="C147" i="1"/>
  <c r="H135" i="1"/>
  <c r="G135" i="1"/>
  <c r="H211" i="1"/>
  <c r="G211" i="1"/>
  <c r="D407" i="4"/>
  <c r="F298" i="4"/>
  <c r="C293" i="1"/>
  <c r="H415" i="1"/>
  <c r="G415" i="1"/>
  <c r="B21" i="9"/>
  <c r="H1518" i="1"/>
  <c r="G1518" i="1"/>
  <c r="H11" i="3"/>
  <c r="D633" i="1"/>
  <c r="D636" i="4"/>
  <c r="F528" i="4"/>
  <c r="C522" i="1"/>
  <c r="H561" i="1"/>
  <c r="G561" i="1"/>
  <c r="H587" i="1"/>
  <c r="G587" i="1"/>
  <c r="H619" i="1"/>
  <c r="G619" i="1"/>
  <c r="H278" i="9"/>
  <c r="D984" i="1"/>
  <c r="G1214" i="1" l="1"/>
  <c r="N3" i="9"/>
  <c r="I11" i="3"/>
  <c r="H147" i="1"/>
  <c r="G147" i="1"/>
  <c r="H1046" i="1"/>
  <c r="G1046" i="1"/>
  <c r="H522" i="1"/>
  <c r="G522" i="1"/>
  <c r="F636" i="4"/>
  <c r="C630" i="1"/>
  <c r="D635" i="1"/>
  <c r="H293" i="1"/>
  <c r="G293" i="1"/>
  <c r="F407" i="4"/>
  <c r="C402" i="1"/>
  <c r="H1152" i="1"/>
  <c r="G1152" i="1"/>
  <c r="G285" i="9"/>
  <c r="E285" i="9" s="1"/>
  <c r="B285" i="9" s="1"/>
  <c r="G278" i="9"/>
  <c r="E278" i="9" s="1"/>
  <c r="F6" i="5"/>
  <c r="C984" i="1"/>
  <c r="E642" i="4"/>
  <c r="D634" i="1"/>
  <c r="H414" i="1"/>
  <c r="G414" i="1"/>
  <c r="F635" i="4"/>
  <c r="C629" i="1"/>
  <c r="H2" i="1"/>
  <c r="G2" i="1"/>
  <c r="D639" i="4"/>
  <c r="D414" i="4"/>
  <c r="F412" i="4"/>
  <c r="C407" i="1"/>
  <c r="D413" i="4"/>
  <c r="D291" i="4"/>
  <c r="F289" i="4"/>
  <c r="C285" i="1"/>
  <c r="K3" i="9"/>
  <c r="I9" i="3"/>
  <c r="H345" i="1"/>
  <c r="G345" i="1"/>
  <c r="F408" i="4"/>
  <c r="C403" i="1"/>
  <c r="D290" i="4"/>
  <c r="H403" i="1" l="1"/>
  <c r="G403" i="1"/>
  <c r="H285" i="1"/>
  <c r="G285" i="1"/>
  <c r="F291" i="4"/>
  <c r="C287" i="1"/>
  <c r="H407" i="1"/>
  <c r="G407" i="1"/>
  <c r="F414" i="4"/>
  <c r="C409" i="1"/>
  <c r="E646" i="4"/>
  <c r="D636" i="1"/>
  <c r="F290" i="4"/>
  <c r="C286" i="1"/>
  <c r="D640" i="4"/>
  <c r="D415" i="4"/>
  <c r="F413" i="4"/>
  <c r="C408" i="1"/>
  <c r="D641" i="4"/>
  <c r="F639" i="4"/>
  <c r="C633" i="1"/>
  <c r="H629" i="1"/>
  <c r="G629" i="1"/>
  <c r="H8" i="3"/>
  <c r="H984" i="1"/>
  <c r="G984" i="1"/>
  <c r="B278" i="9"/>
  <c r="E277" i="9"/>
  <c r="H402" i="1"/>
  <c r="G402" i="1"/>
  <c r="H630" i="1"/>
  <c r="G630" i="1"/>
  <c r="E645" i="4"/>
  <c r="M3" i="9" l="1"/>
  <c r="I8" i="3"/>
  <c r="H408" i="1"/>
  <c r="G408" i="1"/>
  <c r="F415" i="4"/>
  <c r="C410" i="1"/>
  <c r="H286" i="1"/>
  <c r="G286" i="1"/>
  <c r="H409" i="1"/>
  <c r="G409" i="1"/>
  <c r="H287" i="1"/>
  <c r="G287" i="1"/>
  <c r="I18" i="3"/>
  <c r="D639" i="1"/>
  <c r="H633" i="1"/>
  <c r="G633" i="1"/>
  <c r="F641" i="4"/>
  <c r="C635" i="1"/>
  <c r="D642" i="4"/>
  <c r="F640" i="4"/>
  <c r="C634" i="1"/>
  <c r="I19" i="3"/>
  <c r="D640" i="1"/>
  <c r="H634" i="1" l="1"/>
  <c r="G634" i="1"/>
  <c r="D646" i="4"/>
  <c r="F642" i="4"/>
  <c r="C636" i="1"/>
  <c r="H410" i="1"/>
  <c r="G410" i="1"/>
  <c r="H635" i="1"/>
  <c r="G635" i="1"/>
  <c r="D645" i="4"/>
  <c r="G276" i="9"/>
  <c r="E276" i="9" s="1"/>
  <c r="B276" i="9" s="1"/>
  <c r="F645" i="4" l="1"/>
  <c r="H18" i="3"/>
  <c r="C639" i="1"/>
  <c r="H636" i="1"/>
  <c r="G636" i="1"/>
  <c r="H19" i="3"/>
  <c r="F646" i="4"/>
  <c r="C640" i="1"/>
  <c r="H640" i="1" l="1"/>
  <c r="G640" i="1"/>
  <c r="H639" i="1"/>
  <c r="G639" i="1"/>
  <c r="H7" i="3"/>
  <c r="J3" i="9" l="1"/>
  <c r="G274" i="9" l="1"/>
  <c r="L272" i="9"/>
  <c r="H274" i="9"/>
  <c r="M272" i="9"/>
  <c r="G18" i="9"/>
  <c r="H18" i="9"/>
  <c r="J17" i="9"/>
  <c r="H16" i="9"/>
  <c r="G15" i="9"/>
  <c r="I13" i="9"/>
  <c r="J12" i="9"/>
  <c r="K11" i="9"/>
  <c r="I9" i="9"/>
  <c r="J8" i="9"/>
  <c r="K7" i="9"/>
  <c r="I5" i="9"/>
  <c r="I17" i="9"/>
  <c r="L16" i="9"/>
  <c r="M15" i="9"/>
  <c r="K5" i="9"/>
  <c r="I7" i="9"/>
  <c r="J10" i="9"/>
  <c r="K13" i="9"/>
  <c r="M16" i="9"/>
  <c r="J5" i="9"/>
  <c r="K6" i="9"/>
  <c r="I8" i="9"/>
  <c r="J9" i="9"/>
  <c r="K10" i="9"/>
  <c r="I12" i="9"/>
  <c r="J13" i="9"/>
  <c r="I6" i="9"/>
  <c r="K8" i="9"/>
  <c r="G17" i="9"/>
  <c r="G16" i="9"/>
  <c r="H15" i="9"/>
  <c r="J6" i="9"/>
  <c r="K9" i="9"/>
  <c r="I11" i="9"/>
  <c r="L15" i="9"/>
  <c r="H17" i="9"/>
  <c r="J7" i="9"/>
  <c r="J11" i="9"/>
  <c r="K12" i="9"/>
  <c r="F15" i="9" l="1"/>
  <c r="E17" i="9"/>
  <c r="B17" i="9" s="1"/>
  <c r="E6" i="9"/>
  <c r="B6" i="9" s="1"/>
  <c r="E10" i="9"/>
  <c r="B10" i="9" s="1"/>
  <c r="E13" i="9"/>
  <c r="B13" i="9" s="1"/>
  <c r="E12" i="9"/>
  <c r="B12" i="9" s="1"/>
  <c r="F16" i="9"/>
  <c r="F14" i="9" s="1"/>
  <c r="E5" i="9"/>
  <c r="F272" i="9"/>
  <c r="E11" i="9"/>
  <c r="B11" i="9" s="1"/>
  <c r="E16" i="9"/>
  <c r="B16" i="9" s="1"/>
  <c r="E8" i="9"/>
  <c r="B8" i="9" s="1"/>
  <c r="E7" i="9"/>
  <c r="B7" i="9" s="1"/>
  <c r="E9" i="9"/>
  <c r="B9" i="9" s="1"/>
  <c r="E15" i="9"/>
  <c r="E18" i="9"/>
  <c r="B18" i="9" s="1"/>
  <c r="E274" i="9"/>
  <c r="B5" i="9" l="1"/>
  <c r="E4" i="9"/>
  <c r="B274" i="9"/>
  <c r="E20" i="9"/>
  <c r="I7" i="3" s="1"/>
  <c r="B15" i="9"/>
  <c r="E14" i="9"/>
  <c r="B272" i="9"/>
  <c r="F20"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<sst xmlns="http://schemas.openxmlformats.org/spreadsheetml/2006/main" count="4374" uniqueCount="3426">
  <si>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</si>
  <si>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</si>
  <si>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</si>
  <si>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</si>
  <si>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</si>
  <si>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</si>
  <si>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</si>
  <si>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</si>
  <si>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</si>
  <si>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</si>
  <si>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</si>
  <si>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</si>
  <si>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</si>
  <si>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</si>
  <si>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</si>
  <si>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</si>
  <si>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</si>
  <si>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</si>
  <si>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</si>
  <si>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</si>
  <si>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</si>
  <si>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</si>
  <si>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</si>
  <si>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</si>
  <si>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</si>
  <si>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</si>
  <si>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</si>
  <si>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</si>
  <si>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</si>
  <si>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</si>
  <si>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</si>
  <si>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</si>
  <si>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</si>
  <si>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</si>
  <si>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</si>
  <si>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</si>
  <si>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</si>
  <si>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</si>
  <si>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</si>
  <si>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</si>
  <si>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</si>
  <si>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</si>
  <si>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</si>
  <si>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</si>
  <si>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</si>
  <si>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</si>
  <si>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</si>
  <si>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</si>
  <si>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9917 - O.Š. JOSIPA KOZARCA, SLAVONSKI ŠAMAC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</si>
  <si>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</si>
  <si>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</si>
  <si>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</si>
  <si>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</si>
  <si>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</si>
  <si>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</si>
  <si>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</si>
  <si>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</si>
  <si>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</si>
  <si>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</si>
  <si>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</si>
  <si>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</si>
  <si>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</si>
  <si>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</si>
  <si>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</si>
  <si>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</si>
  <si>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</si>
  <si>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</si>
  <si>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</si>
  <si>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</si>
  <si>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</si>
  <si>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</si>
  <si>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</si>
  <si>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</si>
  <si>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</si>
  <si>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</si>
  <si>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</si>
  <si>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</si>
  <si>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</si>
  <si>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</si>
  <si>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</si>
  <si>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</si>
  <si>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</si>
  <si>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</si>
  <si>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</si>
  <si>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</si>
  <si>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</si>
  <si>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</si>
  <si>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</si>
  <si>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</si>
  <si>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</si>
  <si>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</si>
  <si>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</si>
  <si>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</si>
  <si>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</si>
  <si>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</si>
  <si>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</si>
  <si>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</si>
  <si>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</si>
  <si>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</si>
  <si>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</si>
  <si>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</si>
  <si>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</si>
  <si>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</si>
  <si>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</si>
  <si>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</si>
  <si>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</si>
  <si>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</si>
  <si>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</si>
  <si>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</si>
  <si>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</si>
  <si>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</si>
  <si>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</si>
  <si>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</si>
  <si>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</si>
  <si>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</si>
  <si>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</si>
  <si>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</si>
  <si>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</si>
  <si>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</si>
  <si>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</si>
  <si>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</si>
  <si>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</si>
  <si>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</si>
  <si>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</si>
  <si>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</si>
  <si>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</si>
  <si>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</si>
  <si>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</si>
  <si>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</si>
  <si>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</si>
  <si>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</si>
  <si>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</si>
  <si>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</si>
  <si>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</si>
  <si>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</si>
  <si>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</si>
  <si>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</si>
  <si>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</si>
  <si>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</si>
  <si>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</si>
  <si>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</si>
  <si>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</si>
  <si>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</si>
  <si>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</si>
  <si>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</si>
  <si>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</si>
  <si>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</si>
  <si>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</si>
  <si>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</si>
  <si>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</si>
  <si>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</si>
  <si>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</si>
  <si>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</si>
  <si>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</si>
  <si>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</si>
  <si>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</si>
  <si>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</si>
  <si>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</si>
  <si>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</si>
  <si>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</si>
  <si>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</si>
  <si>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</si>
  <si>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</si>
  <si>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</si>
  <si>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</si>
  <si>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</si>
  <si>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</si>
  <si>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</si>
  <si>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</si>
  <si>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</si>
  <si>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</si>
  <si>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</si>
  <si>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</si>
  <si>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</si>
  <si>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</si>
  <si>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</si>
  <si>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</si>
  <si>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</si>
  <si>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</si>
  <si>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</si>
  <si>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</si>
  <si>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</si>
  <si>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</si>
  <si>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</si>
  <si>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</si>
  <si>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</si>
  <si>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</si>
  <si>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</si>
  <si>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</si>
  <si>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</si>
  <si>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</si>
  <si>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</si>
  <si>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</si>
  <si>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</si>
  <si>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</si>
  <si>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</si>
  <si>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</si>
  <si>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</si>
  <si>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</si>
  <si>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</si>
  <si>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</si>
  <si>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</si>
  <si>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</si>
  <si>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</si>
  <si>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</si>
  <si>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</si>
  <si>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</si>
  <si>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</si>
  <si>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</si>
  <si>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</si>
  <si>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</si>
  <si>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</si>
  <si>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</si>
  <si>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</si>
  <si>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</si>
  <si>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</si>
  <si>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</si>
  <si>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</si>
  <si>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</si>
  <si>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</si>
  <si>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</si>
  <si>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</si>
  <si>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</si>
  <si>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</si>
  <si>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</si>
  <si>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</si>
  <si>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</si>
  <si>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</si>
  <si>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</si>
  <si>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</si>
  <si>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</si>
  <si>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</si>
  <si>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</si>
  <si>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</si>
  <si>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</si>
  <si>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</si>
  <si>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</si>
  <si>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</si>
  <si>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</si>
  <si>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</si>
  <si>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</si>
  <si>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</si>
  <si>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</si>
  <si>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</si>
  <si>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</si>
  <si>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</si>
  <si>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</si>
  <si>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</si>
  <si>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</si>
  <si>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</si>
  <si>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</si>
  <si>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</si>
  <si>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</si>
  <si>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</si>
  <si>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</si>
  <si>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</si>
  <si>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</si>
  <si>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</si>
  <si>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</si>
  <si>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</si>
  <si>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</si>
  <si>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</si>
  <si>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</si>
  <si>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</si>
  <si>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</si>
  <si>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</si>
  <si>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</si>
  <si>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</si>
  <si>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</si>
  <si>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</si>
  <si>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</si>
  <si>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</si>
  <si>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</si>
  <si>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</si>
  <si>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</si>
  <si>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</si>
  <si>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</si>
  <si>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</si>
  <si>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</si>
  <si>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</si>
  <si>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</si>
  <si>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</si>
  <si>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</si>
  <si>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</si>
  <si>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</si>
  <si>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</si>
  <si>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</si>
  <si>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</si>
  <si>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</si>
  <si>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</si>
  <si>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</si>
  <si>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</si>
  <si>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</si>
  <si>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</si>
  <si>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</si>
  <si>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</si>
  <si>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</si>
  <si>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</si>
  <si>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</si>
  <si>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</si>
  <si>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</si>
  <si>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</si>
  <si>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</si>
  <si>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</si>
  <si>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</si>
  <si>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</si>
  <si>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</si>
  <si>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</si>
  <si>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</si>
  <si>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</si>
  <si>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</si>
  <si>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</si>
  <si>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</si>
  <si>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</si>
  <si>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</si>
  <si>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</si>
  <si>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</si>
  <si>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</si>
  <si>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</si>
  <si>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</si>
  <si>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</si>
  <si>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</si>
  <si>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</si>
  <si>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</si>
  <si>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</si>
  <si>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</si>
  <si>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</si>
  <si>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</si>
  <si>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</si>
  <si>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</si>
  <si>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</si>
  <si>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</si>
  <si>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</si>
  <si>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</si>
  <si>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</si>
  <si>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</si>
  <si>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</si>
  <si>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</si>
  <si>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</si>
  <si>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</si>
  <si>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</si>
  <si>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</si>
  <si>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</si>
  <si>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</si>
  <si>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</si>
  <si>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</si>
  <si>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</si>
  <si>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</si>
  <si>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</si>
  <si>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</si>
  <si>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</si>
  <si>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</si>
  <si>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</si>
  <si>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</si>
  <si>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</si>
  <si>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</si>
  <si>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</si>
  <si>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</si>
  <si>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</si>
  <si>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</si>
  <si>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</si>
  <si>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</si>
  <si>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</si>
  <si>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</si>
  <si>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</si>
  <si>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</si>
  <si>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</si>
  <si>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</si>
  <si>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</si>
  <si>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</si>
  <si>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</si>
  <si>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</si>
  <si>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</si>
  <si>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</si>
  <si>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</si>
  <si>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</si>
  <si>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</si>
  <si>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</si>
  <si>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</si>
  <si>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</si>
  <si>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</si>
  <si>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</si>
  <si>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</si>
  <si>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</si>
  <si>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</si>
  <si>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</si>
  <si>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</si>
  <si>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</si>
  <si>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</si>
  <si>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</si>
  <si>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</si>
  <si>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</si>
  <si>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</si>
  <si>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</si>
  <si>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</si>
  <si>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</si>
  <si>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</si>
  <si>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</si>
  <si>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</si>
  <si>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</si>
  <si>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</si>
  <si>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</si>
  <si>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</si>
  <si>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</si>
  <si>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</si>
  <si>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</si>
  <si>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</si>
  <si>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</si>
  <si>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</si>
  <si>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</si>
  <si>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</si>
  <si>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</si>
  <si>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</si>
  <si>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</si>
  <si>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</si>
  <si>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</si>
  <si>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</si>
  <si>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</si>
  <si>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</si>
  <si>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</si>
  <si>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</si>
  <si>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</si>
  <si>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</si>
  <si>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</si>
  <si>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</si>
  <si>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</si>
  <si>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</si>
  <si>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</si>
  <si>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</si>
  <si>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</si>
  <si>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</si>
  <si>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</si>
  <si>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</si>
  <si>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</si>
  <si>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</si>
  <si>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</si>
  <si>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</si>
  <si>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</si>
  <si>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</si>
  <si>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</si>
  <si>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</si>
  <si>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</si>
  <si>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</si>
  <si>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</si>
  <si>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</si>
  <si>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</si>
  <si>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</si>
  <si>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</si>
  <si>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</si>
  <si>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</si>
  <si>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</si>
  <si>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</si>
  <si>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</si>
  <si>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</si>
  <si>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</si>
  <si>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</si>
  <si>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</si>
  <si>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</si>
  <si>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</si>
  <si>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</si>
  <si>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</si>
  <si>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</si>
  <si>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</si>
  <si>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</si>
  <si>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</si>
  <si>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</si>
  <si>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</si>
  <si>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</si>
  <si>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</si>
  <si>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</si>
  <si>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</si>
  <si>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</si>
  <si>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</si>
  <si>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</si>
  <si>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</si>
  <si>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</si>
  <si>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</si>
  <si>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</si>
  <si>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</si>
  <si>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</si>
  <si>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</si>
  <si>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</si>
  <si>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</si>
  <si>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</si>
  <si>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</si>
  <si>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</si>
  <si>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</si>
  <si>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</si>
  <si>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</si>
  <si>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</si>
  <si>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</si>
  <si>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</si>
  <si>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</si>
  <si>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</si>
  <si>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</si>
  <si>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</si>
  <si>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</si>
  <si>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</si>
  <si>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</si>
  <si>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</si>
  <si>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</si>
  <si>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</si>
  <si>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</si>
  <si>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</si>
  <si>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</si>
  <si>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</si>
  <si>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</si>
  <si>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</si>
  <si>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</si>
  <si>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</si>
  <si>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</si>
  <si>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</si>
  <si>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</si>
  <si>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</si>
  <si>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</si>
  <si>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</si>
  <si>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</si>
  <si>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</si>
  <si>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</si>
  <si>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</si>
  <si>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</si>
  <si>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</si>
  <si>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</si>
  <si>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</si>
  <si>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</si>
  <si>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</si>
  <si>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</si>
  <si>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</si>
  <si>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</si>
  <si>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</si>
  <si>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</si>
  <si>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</si>
  <si>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</si>
  <si>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</si>
  <si>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</si>
  <si>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</si>
  <si>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</si>
  <si>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</si>
  <si>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</si>
  <si>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</si>
  <si>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</si>
  <si>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</si>
  <si>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</si>
  <si>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</si>
  <si>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</si>
  <si>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</si>
  <si>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</si>
  <si>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</si>
  <si>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</si>
  <si>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</si>
  <si>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</si>
  <si>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</si>
  <si>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</si>
  <si>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</si>
  <si>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</si>
  <si>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</si>
  <si>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</si>
  <si>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</si>
  <si>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</si>
  <si>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</si>
  <si>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</si>
  <si>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</si>
  <si>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</si>
  <si>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</si>
  <si>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</si>
  <si>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</si>
  <si>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</si>
  <si>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</si>
  <si>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</si>
  <si>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</si>
  <si>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</si>
  <si>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</si>
  <si>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</si>
  <si>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</si>
  <si>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</si>
  <si>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</si>
  <si>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</si>
  <si>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</si>
  <si>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</si>
  <si>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</si>
  <si>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</si>
  <si>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</si>
  <si>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</si>
  <si>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</si>
  <si>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</si>
  <si>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</si>
  <si>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</si>
  <si>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</si>
  <si>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</si>
  <si>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</si>
  <si>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</si>
  <si>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</si>
  <si>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</si>
  <si>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</si>
  <si>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</si>
  <si>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</si>
  <si>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</si>
  <si>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</si>
  <si>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</si>
  <si>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</si>
  <si>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</si>
  <si>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</si>
  <si>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</si>
  <si>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</si>
  <si>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</si>
  <si>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</si>
  <si>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</si>
  <si>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</si>
  <si>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</si>
  <si>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</si>
  <si>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</si>
  <si>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</si>
  <si>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</si>
  <si>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</si>
  <si>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</si>
  <si>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</si>
  <si>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</si>
  <si>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</si>
  <si>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</si>
  <si>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</si>
  <si>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</si>
  <si>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</si>
  <si>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</si>
  <si>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</si>
  <si>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</si>
  <si>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</si>
  <si>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</si>
  <si>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</si>
  <si>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</si>
  <si>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</si>
  <si>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</si>
  <si>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</si>
  <si>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</si>
  <si>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</si>
  <si>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</si>
  <si>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</si>
  <si>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</si>
  <si>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</si>
  <si>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</si>
  <si>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</si>
  <si>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</si>
  <si>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</si>
  <si>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</si>
  <si>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</si>
  <si>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</si>
  <si>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</si>
  <si>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</si>
  <si>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</si>
  <si>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</si>
  <si>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</si>
  <si>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</si>
  <si>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</si>
  <si>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</si>
  <si>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</si>
  <si>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</si>
  <si>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</si>
  <si>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</si>
  <si>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</si>
  <si>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</si>
  <si>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</si>
  <si>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</si>
  <si>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</si>
  <si>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</si>
  <si>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</si>
  <si>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</si>
  <si>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</si>
  <si>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</si>
  <si>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</si>
  <si>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</si>
  <si>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</si>
  <si>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</si>
  <si>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</si>
  <si>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</si>
  <si>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</si>
  <si>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</si>
  <si>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</si>
  <si>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</si>
  <si>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</si>
  <si>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</si>
  <si>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</si>
  <si>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</si>
  <si>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</si>
  <si>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</si>
  <si>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</si>
  <si>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</si>
  <si>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</si>
  <si>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</si>
  <si>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</si>
  <si>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</si>
  <si>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</si>
  <si>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</si>
  <si>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</si>
  <si>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</si>
  <si>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</si>
  <si>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</si>
  <si>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</si>
  <si>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</si>
  <si>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</si>
  <si>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</si>
  <si>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</si>
  <si>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</si>
  <si>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</si>
  <si>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</si>
  <si>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</si>
  <si>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</si>
  <si>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</si>
  <si>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</si>
  <si>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</si>
  <si>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</si>
  <si>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</si>
  <si>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</si>
  <si>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</si>
  <si>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</si>
  <si>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</si>
  <si>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</si>
  <si>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</si>
  <si>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</si>
  <si>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</si>
  <si>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</si>
  <si>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</si>
  <si>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</si>
  <si>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</si>
  <si>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</si>
  <si>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</si>
  <si>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</si>
  <si>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</si>
  <si>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</si>
  <si>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</si>
  <si>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</si>
  <si>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</si>
  <si>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</si>
  <si>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</si>
  <si>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</si>
  <si>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</si>
  <si>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</si>
  <si>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</si>
  <si>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</si>
  <si>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</si>
  <si>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</si>
  <si>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</si>
  <si>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</si>
  <si>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</si>
  <si>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</si>
  <si>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</si>
  <si>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</si>
  <si>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</si>
  <si>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</si>
  <si>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</si>
  <si>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</si>
  <si>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</si>
  <si>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</si>
  <si>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</si>
  <si>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</si>
  <si>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</si>
  <si>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</si>
  <si>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</si>
  <si>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</si>
  <si>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</si>
  <si>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</si>
  <si>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</si>
  <si>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</si>
  <si>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</si>
  <si>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</si>
  <si>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</si>
  <si>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</si>
  <si>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</si>
  <si>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</si>
  <si>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</si>
  <si>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</si>
  <si>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</si>
  <si>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</si>
  <si>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</si>
  <si>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</si>
  <si>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</si>
  <si>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</si>
  <si>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</si>
  <si>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</si>
  <si>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</si>
  <si>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</si>
  <si>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</si>
  <si>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</si>
  <si>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</si>
  <si>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</si>
  <si>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</si>
  <si>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</si>
  <si>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</si>
  <si>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</si>
  <si>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</si>
  <si>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</si>
  <si>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</si>
  <si>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</si>
  <si>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</si>
  <si>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</si>
  <si>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</si>
  <si>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</si>
  <si>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</si>
  <si>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</si>
  <si>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</si>
  <si>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</si>
  <si>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</si>
  <si>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</si>
  <si>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</si>
  <si>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</si>
  <si>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</si>
  <si>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</si>
  <si>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</si>
  <si>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</si>
  <si>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</si>
  <si>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</si>
  <si>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</si>
  <si>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</si>
  <si>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</si>
  <si>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</si>
  <si>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</si>
  <si>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</si>
  <si>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</si>
  <si>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</si>
  <si>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</si>
  <si>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</si>
  <si>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</si>
  <si>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</si>
  <si>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</si>
  <si>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</si>
  <si>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</si>
  <si>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</si>
  <si>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</si>
  <si>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</si>
  <si>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</si>
  <si>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</si>
  <si>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</si>
  <si>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</si>
  <si>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</si>
  <si>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</si>
  <si>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</si>
  <si>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</si>
  <si>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</si>
  <si>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</si>
  <si>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</si>
  <si>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</si>
  <si>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</si>
  <si>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</si>
  <si>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</si>
  <si>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</si>
  <si>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</si>
  <si>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</si>
  <si>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</si>
  <si>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</si>
  <si>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</si>
  <si>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</si>
  <si>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</si>
  <si>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</si>
  <si>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</si>
  <si>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</si>
  <si>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</si>
  <si>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</si>
  <si>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</si>
  <si>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</si>
  <si>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</si>
  <si>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</si>
  <si>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</si>
  <si>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</si>
  <si>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</si>
  <si>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</si>
  <si>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</si>
  <si>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</si>
  <si>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</si>
  <si>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</si>
  <si>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</si>
  <si>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</si>
  <si>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</si>
  <si>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</si>
  <si>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</si>
  <si>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</si>
  <si>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</si>
  <si>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</si>
  <si>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</si>
  <si>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</si>
  <si>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</si>
  <si>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</si>
  <si>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</si>
  <si>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</si>
  <si>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</si>
  <si>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</si>
  <si>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</si>
  <si>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</si>
  <si>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</si>
  <si>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</si>
  <si>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</si>
  <si>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</si>
  <si>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</si>
  <si>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</si>
  <si>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</si>
  <si>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</si>
  <si>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</si>
  <si>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</si>
  <si>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</si>
  <si>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</si>
  <si>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</si>
  <si>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</si>
  <si>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</si>
  <si>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</si>
  <si>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</si>
  <si>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</si>
  <si>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</si>
  <si>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</si>
  <si>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</si>
  <si>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</si>
  <si>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</si>
  <si>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</si>
  <si>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</si>
  <si>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</si>
  <si>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</si>
  <si>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</si>
  <si>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</si>
  <si>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</si>
  <si>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</si>
  <si>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</si>
  <si>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</si>
  <si>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</si>
  <si>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</si>
  <si>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</si>
  <si>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</si>
  <si>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</si>
  <si>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</si>
  <si>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</si>
  <si>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</si>
  <si>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</si>
  <si>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</si>
  <si>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</si>
  <si>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</si>
  <si>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</si>
  <si>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</si>
  <si>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</si>
  <si>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</si>
  <si>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</si>
  <si>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</si>
  <si>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</si>
  <si>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</si>
  <si>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</si>
  <si>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</si>
  <si>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</si>
  <si>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</si>
  <si>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</si>
  <si>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</si>
  <si>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</si>
  <si>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</si>
  <si>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</si>
  <si>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</si>
  <si>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</si>
  <si>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</si>
  <si>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</si>
  <si>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</si>
  <si>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</si>
  <si>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</si>
  <si>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</si>
  <si>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</si>
  <si>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</si>
  <si>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</si>
  <si>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</si>
  <si>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</si>
  <si>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</si>
  <si>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</si>
  <si>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</si>
  <si>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</si>
  <si>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</si>
  <si>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</si>
  <si>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</si>
  <si>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</si>
  <si>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</si>
  <si>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</si>
  <si>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</si>
  <si>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</si>
  <si>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</si>
  <si>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</si>
  <si>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</si>
  <si>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</si>
  <si>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</si>
  <si>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</si>
  <si>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</si>
  <si>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</si>
  <si>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</si>
  <si>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</si>
  <si>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</si>
  <si>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</si>
  <si>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</si>
  <si>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</si>
  <si>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</si>
  <si>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</si>
  <si>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</si>
  <si>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</si>
  <si>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</si>
  <si>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</si>
  <si>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</si>
  <si>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</si>
  <si>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</si>
  <si>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</si>
  <si>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</si>
  <si>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</si>
  <si>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</si>
  <si>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</si>
  <si>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</si>
  <si>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</si>
  <si>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</si>
  <si>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</si>
  <si>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</si>
  <si>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</si>
  <si>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</si>
  <si>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</si>
  <si>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</si>
  <si>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</si>
  <si>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</si>
  <si>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</si>
  <si>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</si>
  <si>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</si>
  <si>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</si>
  <si>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</si>
  <si>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</si>
  <si>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</si>
  <si>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</si>
  <si>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</si>
  <si>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</si>
  <si>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</si>
  <si>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</si>
  <si>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</si>
  <si>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</si>
  <si>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</si>
  <si>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</si>
  <si>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</si>
  <si>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</si>
  <si>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</si>
  <si>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</si>
  <si>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</si>
  <si>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</si>
  <si>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</si>
  <si>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</si>
  <si>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</si>
  <si>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</si>
  <si>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</si>
  <si>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</si>
  <si>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</si>
  <si>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</si>
  <si>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</si>
  <si>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</si>
  <si>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</si>
  <si>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</si>
  <si>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</si>
  <si>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</si>
  <si>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</si>
  <si>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</si>
  <si>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</si>
  <si>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</si>
  <si>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</si>
  <si>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</si>
  <si>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</si>
  <si>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</si>
  <si>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</si>
  <si>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</si>
  <si>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</si>
  <si>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</si>
  <si>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</si>
  <si>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</si>
  <si>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</si>
  <si>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</si>
  <si>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</si>
  <si>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</si>
  <si>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</si>
  <si>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</si>
  <si>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</si>
  <si>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</si>
  <si>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</si>
  <si>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</si>
  <si>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</si>
  <si>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</si>
  <si>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</si>
  <si>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</si>
  <si>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</si>
  <si>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</si>
  <si>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</si>
  <si>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</si>
  <si>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</si>
  <si>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</si>
  <si>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</si>
  <si>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</si>
  <si>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</si>
  <si>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</si>
  <si>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</si>
  <si>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</si>
  <si>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</si>
  <si>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</si>
  <si>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</si>
  <si>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</si>
  <si>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</si>
  <si>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</si>
  <si>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</si>
  <si>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</si>
  <si>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</si>
  <si>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</si>
  <si>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</si>
  <si>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</si>
  <si>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</si>
  <si>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</si>
  <si>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</si>
  <si>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</si>
  <si>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</si>
  <si>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</si>
  <si>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</si>
  <si>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</si>
  <si>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</si>
  <si>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</si>
  <si>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</si>
  <si>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</si>
  <si>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</si>
  <si>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</si>
  <si>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</si>
  <si>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</si>
  <si>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</si>
  <si>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</si>
  <si>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</si>
  <si>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</si>
  <si>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</si>
  <si>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</si>
  <si>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</si>
  <si>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</si>
  <si>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</si>
  <si>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</si>
  <si>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</si>
  <si>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</si>
  <si>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</si>
  <si>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</si>
  <si>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</si>
  <si>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</si>
  <si>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</si>
  <si>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</si>
  <si>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</si>
  <si>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</si>
  <si>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</si>
  <si>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</si>
  <si>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</si>
  <si>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</si>
  <si>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</si>
  <si>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</si>
  <si>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</si>
  <si>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</si>
  <si>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</si>
  <si>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</si>
  <si>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</si>
  <si>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</si>
  <si>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</si>
  <si>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</si>
  <si>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</si>
  <si>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</si>
  <si>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</si>
  <si>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</si>
  <si>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</si>
  <si>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</si>
  <si>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</si>
  <si>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</si>
  <si>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</si>
  <si>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</si>
  <si>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</si>
  <si>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</si>
  <si>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</si>
  <si>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</si>
  <si>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</si>
  <si>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</si>
  <si>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</si>
  <si>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</si>
  <si>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</si>
  <si>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</si>
  <si>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</si>
  <si>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</si>
  <si>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</si>
  <si>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</si>
  <si>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</si>
  <si>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</si>
  <si>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</si>
  <si>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</si>
  <si>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</si>
  <si>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</si>
  <si>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</si>
  <si>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</si>
  <si>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</si>
  <si>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</si>
  <si>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</si>
  <si>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</si>
  <si>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</si>
  <si>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</si>
  <si>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</si>
  <si>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</si>
  <si>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</si>
  <si>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</si>
  <si>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</si>
  <si>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</si>
  <si>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</si>
  <si>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</si>
  <si>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</si>
  <si>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</si>
  <si>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</si>
  <si>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</si>
  <si>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</si>
  <si>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</si>
  <si>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</si>
  <si>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</si>
  <si>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</si>
  <si>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</si>
  <si>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</si>
  <si>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</si>
  <si>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</si>
  <si>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</si>
  <si>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</si>
  <si>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</si>
  <si>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</si>
  <si>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</si>
  <si>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</si>
  <si>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</si>
  <si>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</si>
  <si>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</si>
  <si>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</si>
  <si>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</si>
  <si>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</si>
  <si>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</si>
  <si>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</si>
  <si>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</si>
  <si>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</si>
  <si>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</si>
  <si>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</si>
  <si>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</si>
  <si>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</si>
  <si>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</si>
  <si>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</si>
  <si>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</si>
  <si>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</si>
  <si>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</si>
  <si>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</si>
  <si>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</si>
  <si>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</si>
  <si>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</si>
  <si>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</si>
  <si>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</si>
  <si>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</si>
  <si>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</si>
  <si>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</si>
  <si>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</si>
  <si>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</si>
  <si>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</si>
  <si>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</si>
  <si>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</si>
  <si>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</si>
  <si>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</si>
  <si>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</si>
  <si>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</si>
  <si>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</si>
  <si>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</si>
  <si>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</si>
  <si>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</si>
  <si>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</si>
  <si>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</si>
  <si>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</si>
  <si>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</si>
  <si>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</si>
  <si>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</si>
  <si>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</si>
  <si>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</si>
  <si>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</si>
  <si>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</si>
  <si>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</si>
  <si>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</si>
  <si>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</si>
  <si>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</si>
  <si>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</si>
  <si>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</si>
  <si>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</si>
  <si>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</si>
  <si>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</si>
  <si>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</si>
  <si>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</si>
  <si>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</si>
  <si>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</si>
  <si>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</si>
  <si>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</si>
  <si>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</si>
  <si>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</si>
  <si>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</si>
  <si>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</si>
  <si>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</si>
  <si>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</si>
  <si>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</si>
  <si>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</si>
  <si>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</si>
  <si>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</si>
  <si>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</si>
  <si>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</si>
  <si>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</si>
  <si>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</si>
  <si>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</si>
  <si>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</si>
  <si>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</si>
  <si>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</si>
  <si>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</si>
  <si>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</si>
  <si>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</si>
  <si>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</si>
  <si>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</si>
  <si>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</si>
  <si>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</si>
  <si>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</si>
  <si>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</si>
  <si>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</si>
  <si>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</si>
  <si>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</si>
  <si>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</si>
  <si>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</si>
  <si>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</si>
  <si>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</si>
  <si>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</si>
  <si>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</si>
  <si>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</si>
  <si>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</si>
  <si>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</si>
  <si>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</si>
  <si>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</si>
  <si>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</si>
  <si>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</si>
  <si>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</si>
  <si>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</si>
  <si>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</si>
  <si>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</si>
  <si>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</si>
  <si>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</si>
  <si>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</si>
  <si>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</si>
  <si>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</si>
  <si>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</si>
  <si>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</si>
  <si>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</si>
  <si>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</si>
  <si>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</si>
  <si>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</si>
  <si>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</si>
  <si>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</si>
  <si>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</si>
  <si>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</si>
  <si>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</si>
  <si>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</si>
  <si>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</si>
  <si>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</si>
  <si>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</si>
  <si>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</si>
  <si>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</si>
  <si>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</si>
  <si>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</si>
  <si>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</si>
  <si>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</si>
  <si>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</si>
  <si>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</si>
  <si>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</si>
  <si>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</si>
  <si>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</si>
  <si>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</si>
  <si>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</si>
  <si>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</si>
  <si>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</si>
  <si>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</si>
  <si>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</si>
  <si>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</si>
  <si>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</si>
  <si>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</si>
  <si>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</si>
  <si>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</si>
  <si>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</si>
  <si>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</si>
  <si>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</si>
  <si>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</si>
  <si>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</si>
  <si>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</si>
  <si>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</si>
  <si>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</si>
  <si>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</si>
  <si>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</si>
  <si>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</si>
  <si>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</si>
  <si>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</si>
  <si>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</si>
  <si>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</si>
  <si>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</si>
  <si>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</si>
  <si>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</si>
  <si>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</si>
  <si>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</si>
  <si>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</si>
  <si>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</si>
  <si>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</si>
  <si>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</si>
  <si>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</si>
  <si>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</si>
  <si>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</si>
  <si>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</si>
  <si>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</si>
  <si>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</si>
  <si>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</si>
  <si>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</si>
  <si>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</si>
  <si>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</si>
  <si>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</si>
  <si>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</si>
  <si>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</si>
  <si>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</si>
  <si>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</si>
  <si>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</si>
  <si>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</si>
  <si>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</si>
  <si>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</si>
  <si>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</si>
  <si>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</si>
  <si>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</si>
  <si>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</si>
  <si>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</si>
  <si>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</si>
  <si>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</si>
  <si>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</si>
  <si>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</si>
  <si>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</si>
  <si>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</si>
  <si>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</si>
  <si>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</si>
  <si>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</si>
  <si>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</si>
  <si>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</si>
  <si>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</si>
  <si>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</si>
  <si>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</si>
  <si>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</si>
  <si>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</si>
  <si>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</si>
  <si>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</si>
  <si>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</si>
  <si>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</si>
  <si>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</si>
  <si>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</si>
  <si>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</si>
  <si>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</si>
  <si>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</si>
  <si>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</si>
  <si>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</si>
  <si>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</si>
  <si>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</si>
  <si>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</si>
  <si>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</si>
  <si>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</si>
  <si>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</si>
  <si>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</si>
  <si>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</si>
  <si>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</si>
  <si>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</si>
  <si>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</si>
  <si>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</si>
  <si>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</si>
  <si>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</si>
  <si>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</si>
  <si>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</si>
  <si>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</si>
  <si>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</si>
  <si>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</si>
  <si>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</si>
  <si>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</si>
  <si>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</si>
  <si>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</si>
  <si>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</si>
  <si>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</si>
  <si>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</si>
  <si>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</si>
  <si>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</si>
  <si>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</si>
  <si>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</si>
  <si>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</si>
  <si>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</si>
  <si>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</si>
  <si>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</si>
  <si>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</si>
  <si>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</si>
  <si>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</si>
  <si>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</si>
  <si>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</si>
  <si>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</si>
  <si>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</si>
  <si>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</si>
  <si>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</si>
  <si>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</si>
  <si>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</si>
  <si>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</si>
  <si>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</si>
  <si>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</si>
  <si>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</si>
  <si>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</si>
  <si>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</si>
  <si>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</si>
  <si>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</si>
  <si>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</si>
  <si>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</si>
  <si>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</si>
  <si>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</si>
  <si>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</si>
  <si>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</si>
  <si>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</si>
  <si>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</si>
  <si>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</si>
  <si>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</si>
  <si>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</si>
  <si>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</si>
  <si>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</si>
  <si>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</si>
  <si>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</si>
  <si>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</si>
  <si>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</si>
  <si>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</si>
  <si>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</si>
  <si>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</si>
  <si>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</si>
  <si>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</si>
  <si>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</si>
  <si>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</si>
  <si>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</si>
  <si>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</si>
  <si>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</si>
  <si>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</si>
  <si>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</si>
  <si>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</si>
  <si>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</si>
  <si>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</si>
  <si>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</si>
  <si>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</si>
  <si>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</si>
  <si>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</si>
  <si>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</si>
  <si>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</si>
  <si>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</si>
  <si>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</si>
  <si>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</si>
  <si>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</si>
  <si>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</si>
  <si>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</si>
  <si>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</si>
  <si>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</si>
  <si>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</si>
  <si>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</si>
  <si>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</si>
  <si>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</si>
  <si>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</si>
  <si>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</si>
  <si>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</si>
  <si>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</si>
  <si>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</si>
  <si>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</si>
  <si>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</si>
  <si>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</si>
  <si>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</si>
  <si>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</si>
  <si>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</si>
  <si>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</si>
  <si>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</si>
  <si>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</si>
  <si>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</si>
  <si>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</si>
  <si>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</si>
  <si>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</si>
  <si>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</si>
  <si>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</si>
  <si>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</si>
  <si>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</si>
  <si>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</si>
  <si>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</si>
  <si>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</si>
  <si>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</si>
  <si>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</si>
  <si>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</si>
  <si>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</si>
  <si>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</si>
  <si>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</si>
  <si>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</si>
  <si>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</si>
  <si>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</si>
  <si>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</si>
  <si>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</si>
  <si>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</si>
  <si>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</si>
  <si>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</si>
  <si>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</si>
  <si>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</si>
  <si>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</si>
  <si>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</si>
  <si>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</si>
  <si>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</si>
  <si>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</si>
  <si>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</si>
  <si>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</si>
  <si>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</si>
  <si>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</si>
  <si>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</si>
  <si>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</si>
  <si>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</si>
  <si>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</si>
  <si>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</si>
  <si>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</si>
  <si>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</si>
  <si>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</si>
  <si>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</si>
  <si>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</si>
  <si>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</si>
  <si>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</si>
  <si>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</si>
  <si>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</si>
  <si>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</si>
  <si>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</si>
  <si>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</si>
  <si>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</si>
  <si>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</si>
  <si>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</si>
  <si>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</si>
  <si>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</si>
  <si>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</si>
  <si>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</si>
  <si>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</si>
  <si>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</si>
  <si>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</si>
  <si>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</si>
  <si>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</si>
  <si>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</si>
  <si>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</si>
  <si>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</si>
  <si>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</si>
  <si>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</si>
  <si>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</si>
  <si>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</si>
  <si>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</si>
  <si>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</si>
  <si>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</si>
  <si>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</si>
  <si>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</si>
  <si>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</si>
  <si>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</si>
  <si>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</si>
  <si>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</si>
  <si>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</si>
  <si>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</si>
  <si>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</si>
  <si>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</si>
  <si>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</si>
  <si>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</si>
  <si>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</si>
  <si>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</si>
  <si>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</si>
  <si>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</si>
  <si>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</si>
  <si>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</si>
  <si>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</si>
  <si>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</si>
  <si>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</si>
  <si>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</si>
  <si>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</si>
  <si>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</si>
  <si>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</si>
  <si>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</si>
  <si>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</si>
  <si>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</si>
  <si>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</si>
  <si>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</si>
  <si>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</si>
  <si>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</si>
  <si>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</si>
  <si>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</si>
  <si>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</si>
  <si>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</si>
  <si>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</si>
  <si>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</si>
  <si>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</si>
  <si>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</si>
  <si>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</si>
  <si>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</si>
  <si>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</si>
  <si>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</si>
  <si>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</si>
  <si>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</si>
  <si>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</si>
  <si>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</si>
  <si>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</si>
  <si>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</si>
  <si>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</si>
  <si>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</si>
  <si>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</si>
  <si>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</si>
  <si>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</si>
  <si>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</si>
  <si>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</si>
  <si>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</si>
  <si>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</si>
  <si>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</si>
  <si>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</si>
  <si>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</si>
  <si>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</si>
  <si>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</si>
  <si>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</si>
  <si>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</si>
  <si>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</si>
  <si>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</si>
  <si>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</si>
  <si>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</si>
  <si>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</si>
  <si>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</si>
  <si>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</si>
  <si>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</si>
  <si>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</si>
  <si>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</si>
  <si>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</si>
  <si>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</si>
  <si>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</si>
  <si>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</si>
  <si>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</si>
  <si>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</si>
  <si>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</si>
  <si>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</si>
  <si>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</si>
  <si>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</si>
  <si>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</si>
  <si>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</si>
  <si>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</si>
  <si>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</si>
  <si>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</si>
  <si>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</si>
  <si>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</si>
  <si>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</si>
  <si>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</si>
  <si>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</si>
  <si>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</si>
  <si>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</si>
  <si>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</si>
  <si>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</si>
  <si>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</si>
  <si>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</si>
  <si>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</si>
  <si>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</si>
  <si>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</si>
  <si>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</si>
  <si>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</si>
  <si>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</si>
  <si>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</si>
  <si>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</si>
  <si>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</si>
  <si>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</si>
  <si>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</si>
  <si>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</si>
  <si>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</si>
  <si>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</si>
  <si>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</si>
  <si>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</si>
  <si>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</si>
  <si>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</si>
  <si>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</si>
  <si>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</si>
  <si>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</si>
  <si>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</si>
  <si>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</si>
  <si>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</si>
  <si>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</si>
  <si>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</si>
  <si>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</si>
  <si>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</si>
  <si>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</si>
  <si>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</si>
  <si>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</si>
  <si>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</si>
  <si>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</si>
  <si>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</si>
  <si>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</si>
  <si>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</si>
  <si>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</si>
  <si>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</si>
  <si>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</si>
  <si>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</si>
  <si>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</si>
  <si>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</si>
  <si>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</si>
  <si>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</si>
  <si>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</si>
  <si>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</si>
  <si>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</si>
  <si>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</si>
  <si>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</si>
  <si>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</si>
  <si>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</si>
  <si>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</si>
  <si>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</si>
  <si>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</si>
  <si>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</si>
  <si>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</si>
  <si>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</si>
  <si>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</si>
  <si>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</si>
  <si>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</si>
  <si>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</si>
  <si>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</si>
  <si>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</si>
  <si>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</si>
  <si>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</si>
  <si>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</si>
  <si>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</si>
  <si>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</si>
  <si>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</si>
  <si>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</si>
  <si>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</si>
  <si>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</si>
  <si>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</si>
  <si>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</si>
  <si>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</si>
  <si>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</si>
  <si>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</si>
  <si>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</si>
  <si>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</si>
  <si>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</si>
  <si>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</si>
  <si>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</si>
  <si>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</si>
  <si>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</si>
  <si>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</si>
  <si>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</si>
  <si>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</si>
  <si>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</si>
  <si>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</si>
  <si>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</si>
  <si>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</si>
  <si>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</si>
  <si>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</si>
  <si>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</si>
  <si>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</si>
  <si>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</si>
  <si>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</si>
  <si>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</si>
  <si>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</si>
  <si>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</si>
  <si>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</si>
  <si>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</si>
  <si>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</si>
  <si>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</si>
  <si>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</si>
  <si>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</si>
  <si>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</si>
  <si>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</si>
  <si>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</si>
  <si>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</si>
  <si>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</si>
  <si>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</si>
  <si>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</si>
  <si>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</si>
  <si>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</si>
  <si>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</si>
  <si>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</si>
  <si>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</si>
  <si>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</si>
  <si>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</si>
  <si>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</si>
  <si>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</si>
  <si>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</si>
  <si>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</si>
  <si>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</si>
  <si>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</si>
  <si>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</si>
  <si>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</si>
  <si>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</si>
  <si>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</si>
  <si>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</si>
  <si>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</si>
  <si>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</si>
  <si>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</si>
  <si>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</si>
  <si>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</si>
  <si>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</si>
  <si>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</si>
  <si>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</si>
  <si>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</si>
  <si>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</si>
  <si>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</si>
  <si>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</si>
  <si>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</si>
  <si>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</si>
  <si>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</si>
  <si>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</si>
  <si>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</si>
  <si>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</si>
  <si>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</si>
  <si>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</si>
  <si>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</si>
  <si>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</si>
  <si>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</si>
  <si>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</si>
  <si>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</si>
  <si>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</si>
  <si>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</si>
  <si>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</si>
  <si>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</si>
  <si>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</si>
  <si>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</si>
  <si>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</si>
  <si>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</si>
  <si>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</si>
  <si>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</si>
  <si>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</si>
  <si>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</si>
  <si>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</si>
  <si>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</si>
  <si>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</si>
  <si>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</si>
  <si>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</si>
  <si>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</si>
  <si>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</si>
  <si>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</si>
  <si>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</si>
  <si>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</si>
  <si>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</si>
  <si>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</si>
  <si>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</si>
  <si>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</si>
  <si>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</si>
  <si>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</si>
  <si>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</si>
  <si>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</si>
  <si>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</si>
  <si>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</si>
  <si>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</si>
  <si>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</si>
  <si>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</si>
  <si>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</si>
  <si>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</si>
  <si>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</si>
  <si>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</si>
  <si>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</si>
  <si>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</si>
  <si>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</si>
  <si>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</si>
  <si>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</si>
  <si>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</si>
  <si>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</si>
  <si>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</si>
  <si>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</si>
  <si>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</si>
  <si>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</si>
  <si>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</si>
  <si>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</si>
  <si>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</si>
  <si>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</si>
  <si>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</si>
  <si>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</si>
  <si>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</si>
  <si>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</si>
  <si>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</si>
  <si>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</si>
  <si>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</si>
  <si>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</si>
  <si>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</si>
  <si>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</si>
  <si>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</si>
  <si>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</si>
  <si>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</si>
  <si>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</si>
  <si>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</si>
  <si>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</si>
  <si>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</si>
  <si>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</si>
  <si>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</si>
  <si>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</si>
  <si>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</si>
  <si>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</si>
  <si>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</si>
  <si>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</si>
  <si>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</si>
  <si>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</si>
  <si>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</si>
  <si>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</si>
  <si>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</si>
  <si>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</si>
  <si>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</si>
  <si>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</si>
  <si>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</si>
  <si>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</si>
  <si>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</si>
  <si>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</si>
  <si>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</si>
  <si>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</si>
  <si>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</si>
  <si>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</si>
  <si>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</si>
  <si>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</si>
  <si>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</si>
  <si>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</si>
  <si>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</si>
  <si>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</si>
  <si>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</si>
  <si>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</si>
  <si>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</si>
  <si>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</si>
  <si>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</si>
  <si>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</si>
  <si>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</si>
  <si>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</si>
  <si>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</si>
  <si>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</si>
  <si>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</si>
  <si>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</si>
  <si>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</si>
  <si>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</si>
  <si>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</si>
  <si>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</si>
  <si>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</si>
  <si>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</si>
  <si>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</si>
  <si>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</si>
  <si>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</si>
  <si>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</si>
  <si>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</si>
  <si>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</si>
  <si>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</si>
  <si>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</si>
  <si>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</si>
  <si>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</si>
  <si>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</si>
  <si>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</si>
  <si>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</si>
  <si>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</si>
  <si>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</si>
  <si>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</si>
  <si>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</si>
  <si>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</si>
  <si>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</si>
  <si>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</si>
  <si>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</si>
  <si>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</si>
  <si>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</si>
  <si>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</si>
  <si>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</si>
  <si>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</si>
  <si>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</si>
  <si>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</si>
  <si>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</si>
  <si>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</si>
  <si>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</si>
  <si>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</si>
  <si>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</si>
  <si>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</si>
  <si>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</si>
  <si>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</si>
  <si>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</si>
  <si>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</si>
  <si>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</si>
  <si>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</si>
  <si>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</si>
  <si>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</si>
  <si>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</si>
  <si>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</si>
  <si>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</si>
  <si>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</si>
  <si>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</si>
  <si>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</si>
  <si>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</si>
  <si>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</si>
  <si>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</si>
  <si>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</si>
  <si>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</si>
  <si>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</si>
  <si>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</si>
  <si>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</si>
  <si>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</si>
  <si>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</si>
  <si>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</si>
  <si>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</si>
  <si>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</si>
  <si>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</si>
  <si>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</si>
  <si>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</si>
  <si>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</si>
  <si>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</si>
  <si>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</si>
  <si>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</si>
  <si>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</si>
  <si>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</si>
  <si>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</si>
  <si>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</si>
  <si>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</si>
  <si>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</si>
  <si>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</si>
  <si>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</si>
  <si>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</si>
  <si>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</si>
  <si>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</si>
  <si>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</si>
  <si>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</si>
  <si>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</si>
  <si>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</si>
  <si>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</si>
  <si>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</si>
  <si>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</si>
  <si>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</si>
  <si>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</si>
  <si>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</si>
  <si>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</si>
  <si>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</si>
  <si>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</si>
  <si>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</si>
  <si>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</si>
  <si>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</si>
  <si>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</si>
  <si>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</si>
  <si>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</si>
  <si>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</si>
  <si>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</si>
  <si>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</si>
  <si>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</si>
  <si>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</si>
  <si>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</si>
  <si>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</si>
  <si>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</si>
  <si>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</si>
  <si>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</si>
  <si>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</si>
  <si>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</si>
  <si>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</si>
  <si>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</si>
  <si>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</si>
  <si>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</si>
  <si>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</si>
  <si>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</si>
  <si>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</si>
  <si>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</si>
  <si>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</si>
  <si>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</si>
  <si>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</si>
  <si>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</si>
  <si>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</si>
  <si>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</si>
  <si>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</si>
  <si>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</si>
  <si>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</si>
  <si>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</si>
  <si>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</si>
  <si>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</si>
  <si>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</si>
  <si>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</si>
  <si>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</si>
  <si>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</si>
  <si>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</si>
  <si>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</si>
  <si>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</si>
  <si>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</si>
  <si>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</si>
  <si>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</si>
  <si>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</si>
  <si>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</si>
  <si>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</si>
  <si>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</si>
  <si>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</si>
  <si>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</si>
  <si>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</si>
  <si>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</si>
  <si>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</si>
  <si>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</si>
  <si>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</si>
  <si>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</si>
  <si>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</si>
  <si>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</si>
  <si>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</si>
  <si>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</si>
  <si>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</si>
  <si>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</si>
  <si>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</si>
  <si>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</si>
  <si>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</si>
  <si>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</si>
  <si>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</si>
  <si>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</si>
  <si>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</si>
  <si>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</si>
  <si>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</si>
  <si>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</si>
  <si>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</si>
  <si>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</si>
  <si>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</si>
  <si>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</si>
  <si>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</si>
  <si>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</si>
  <si>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</si>
  <si>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</si>
  <si>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</si>
  <si>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</si>
  <si>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</si>
  <si>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</si>
  <si>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</si>
  <si>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</si>
  <si>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</si>
  <si>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</si>
  <si>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</si>
  <si>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</si>
  <si>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</si>
  <si>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</si>
  <si>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</si>
  <si>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</si>
  <si>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</si>
  <si>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</si>
  <si>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</si>
  <si>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</si>
  <si>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</si>
  <si>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</si>
  <si>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</si>
  <si>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</si>
  <si>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</si>
  <si>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</si>
  <si>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</si>
  <si>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</si>
  <si>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</si>
  <si>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</si>
  <si>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</si>
  <si>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</si>
  <si>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</si>
  <si>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</si>
  <si>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</si>
  <si>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</si>
  <si>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</si>
  <si>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</si>
  <si>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</si>
  <si>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</si>
  <si>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</si>
  <si>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</si>
  <si>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</si>
  <si>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</si>
  <si>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</si>
  <si>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</si>
  <si>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</si>
  <si>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</si>
  <si>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</si>
  <si>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</si>
  <si>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</si>
  <si>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</si>
  <si>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</si>
  <si>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</si>
  <si>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</si>
  <si>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</si>
  <si>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</si>
  <si>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</si>
  <si>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</si>
  <si>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</si>
  <si>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</si>
  <si>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</si>
  <si>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</si>
  <si>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</si>
  <si>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</si>
  <si>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</si>
  <si>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</si>
  <si>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</si>
  <si>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</si>
  <si>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</si>
  <si>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</si>
  <si>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</si>
  <si>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</si>
  <si>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</si>
  <si>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</si>
  <si>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</si>
  <si>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</si>
  <si>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</si>
  <si>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</si>
  <si>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</si>
  <si>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</si>
  <si>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</si>
  <si>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</si>
  <si>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</si>
  <si>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</si>
  <si>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</si>
  <si>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</si>
  <si>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</si>
  <si>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</si>
  <si>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</si>
  <si>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</si>
  <si>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</si>
  <si>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</si>
  <si>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</si>
  <si>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</si>
  <si>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</si>
  <si>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</si>
  <si>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</si>
  <si>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</si>
  <si>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</si>
  <si>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</si>
  <si>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</si>
  <si>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</si>
  <si>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</si>
  <si>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</si>
  <si>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</si>
  <si>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</si>
  <si>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</si>
  <si>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</si>
  <si>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</si>
  <si>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</si>
  <si>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</si>
  <si>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</si>
  <si>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</si>
  <si>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</si>
  <si>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</si>
  <si>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</si>
  <si>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</si>
  <si>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</si>
  <si>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</si>
  <si>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</si>
  <si>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</si>
  <si>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</si>
  <si>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</si>
  <si>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</si>
  <si>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</si>
  <si>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</si>
  <si>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</si>
  <si>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</si>
  <si>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</si>
  <si>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</si>
  <si>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</si>
  <si>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</si>
  <si>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</si>
  <si>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</si>
  <si>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</si>
  <si>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</si>
  <si>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</si>
  <si>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</si>
  <si>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</si>
  <si>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</si>
  <si>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</si>
  <si>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</si>
  <si>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</si>
  <si>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</si>
  <si>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</si>
  <si>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</si>
  <si>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</si>
  <si>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</si>
  <si>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</si>
  <si>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</si>
  <si>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</si>
  <si>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</si>
  <si>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</si>
  <si>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</si>
  <si>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</si>
  <si>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</si>
  <si>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</si>
  <si>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</si>
  <si>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</si>
  <si>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</si>
  <si>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</si>
  <si>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</si>
  <si>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</si>
  <si>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</si>
  <si>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</si>
  <si>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</si>
  <si>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</si>
  <si>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</si>
  <si>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</si>
  <si>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</si>
  <si>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</si>
  <si>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</si>
  <si>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</si>
  <si>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</si>
  <si>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</si>
  <si>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</si>
  <si>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</si>
  <si>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</si>
  <si>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</si>
  <si>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</si>
  <si>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</si>
  <si>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</si>
  <si>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</si>
  <si>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</si>
  <si>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</si>
  <si>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</si>
  <si>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</si>
  <si>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</si>
  <si>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</si>
  <si>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</si>
  <si>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</si>
  <si>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</si>
  <si>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</si>
  <si>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</si>
  <si>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</si>
  <si>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</si>
  <si>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</si>
  <si>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</si>
  <si>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</si>
  <si>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</si>
  <si>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</si>
  <si>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</si>
  <si>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</si>
  <si>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</si>
  <si>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</si>
  <si>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</si>
  <si>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</si>
  <si>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</si>
  <si>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</si>
  <si>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</si>
  <si>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</si>
  <si>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</si>
  <si>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</si>
  <si>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</si>
  <si>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</si>
  <si>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</si>
  <si>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</si>
  <si>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</si>
  <si>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</si>
  <si>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</si>
  <si>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</si>
  <si>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</si>
  <si>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</si>
  <si>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</si>
  <si>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</si>
  <si>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</si>
  <si>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</si>
  <si>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</si>
  <si>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</si>
  <si>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</si>
  <si>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</si>
  <si>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</si>
  <si>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</si>
  <si>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</si>
  <si>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</si>
  <si>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</si>
  <si>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</si>
  <si>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</si>
  <si>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</si>
  <si>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</si>
  <si>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</si>
  <si>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</si>
  <si>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</si>
  <si>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</si>
  <si>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</si>
  <si>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</si>
  <si>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</si>
  <si>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</si>
  <si>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</si>
  <si>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</si>
  <si>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</si>
  <si>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</si>
  <si>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</si>
  <si>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</si>
  <si>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</si>
  <si>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</si>
  <si>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</si>
  <si>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</si>
  <si>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</si>
  <si>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</si>
  <si>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</si>
  <si>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</si>
  <si>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</si>
  <si>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</si>
  <si>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</si>
  <si>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</si>
  <si>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</si>
  <si>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</si>
  <si>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</si>
  <si>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</si>
  <si>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</si>
  <si>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</si>
  <si>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</si>
  <si>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</si>
  <si>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</si>
  <si>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</si>
  <si>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</si>
  <si>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</si>
  <si>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</si>
  <si>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</si>
  <si>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</si>
  <si>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</si>
  <si>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</si>
  <si>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</si>
  <si>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</si>
  <si>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</si>
  <si>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</si>
  <si>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</si>
  <si>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</si>
  <si>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</si>
  <si>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</si>
  <si>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</si>
  <si>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</si>
  <si>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</si>
  <si>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</si>
  <si>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</si>
  <si>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</si>
  <si>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</si>
  <si>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</si>
  <si>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</si>
  <si>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</si>
  <si>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</si>
  <si>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</si>
  <si>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</si>
  <si>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</si>
  <si>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</si>
  <si>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</si>
  <si>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</si>
  <si>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</si>
  <si>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</si>
  <si>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</si>
  <si>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</si>
  <si>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</si>
  <si>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</si>
  <si>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</si>
  <si>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</si>
  <si>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</si>
  <si>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</si>
  <si>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</si>
  <si>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</si>
  <si>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</si>
  <si>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</si>
  <si>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</si>
  <si>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</si>
  <si>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</si>
  <si>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</si>
  <si>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</si>
  <si>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</si>
  <si>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</si>
  <si>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</si>
  <si>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</si>
  <si>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</si>
  <si>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</si>
  <si>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</si>
  <si>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</si>
  <si>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</si>
  <si>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</si>
  <si>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</si>
  <si>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</si>
  <si>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</si>
  <si>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</si>
  <si>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</si>
  <si>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</si>
  <si>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</si>
  <si>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</si>
  <si>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</si>
  <si>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</si>
  <si>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</si>
  <si>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</si>
  <si>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</si>
  <si>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</si>
  <si>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</si>
  <si>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</si>
  <si>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</si>
  <si>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</si>
  <si>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</si>
  <si>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</si>
  <si>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</si>
  <si>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</si>
  <si>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</si>
  <si>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</si>
  <si>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</si>
  <si>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</si>
  <si>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</si>
  <si>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</si>
  <si>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</si>
  <si>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</si>
  <si>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</si>
  <si>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</si>
  <si>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</si>
  <si>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</si>
  <si>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</si>
  <si>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</si>
  <si>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</si>
  <si>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</si>
  <si>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</si>
  <si>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</si>
  <si>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</si>
  <si>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</si>
  <si>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</si>
  <si>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</si>
  <si>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</si>
  <si>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</si>
  <si>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</si>
  <si>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</si>
  <si>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</si>
  <si>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</si>
  <si>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</si>
  <si>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</si>
  <si>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</si>
  <si>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</si>
  <si>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</si>
  <si>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</si>
  <si>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</si>
  <si>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</si>
  <si>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</si>
  <si>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</si>
  <si>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</si>
  <si>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</si>
  <si>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</si>
  <si>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</si>
  <si>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</si>
  <si>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</si>
  <si>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</si>
  <si>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</si>
  <si>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</si>
  <si>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</si>
  <si>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</si>
  <si>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</si>
  <si>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</si>
  <si>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</si>
  <si>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</si>
  <si>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</si>
  <si>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</si>
  <si>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</si>
  <si>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</si>
  <si>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</si>
  <si>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</si>
  <si>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</si>
  <si>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</si>
  <si>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</si>
  <si>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</si>
  <si>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</si>
  <si>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</si>
  <si>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</si>
  <si>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</si>
  <si>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</si>
  <si>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</si>
  <si>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</si>
  <si>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</si>
  <si>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</si>
  <si>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</si>
  <si>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</si>
  <si>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</si>
  <si>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</si>
  <si>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</si>
  <si>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</si>
  <si>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</si>
  <si>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</si>
  <si>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</si>
  <si>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</si>
  <si>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</si>
  <si>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</si>
  <si>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</si>
  <si>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</si>
  <si>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</si>
  <si>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</si>
  <si>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</si>
  <si>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</si>
  <si>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</si>
  <si>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</si>
  <si>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</si>
  <si>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</si>
  <si>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</si>
  <si>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</si>
  <si>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</si>
  <si>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</si>
  <si>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</si>
  <si>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</si>
  <si>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</si>
  <si>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</si>
  <si>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</si>
  <si>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</si>
  <si>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</si>
  <si>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</si>
  <si>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</si>
  <si>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</si>
  <si>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</si>
  <si>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</si>
  <si>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</si>
  <si>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</si>
  <si>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</si>
  <si>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</si>
  <si>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</si>
  <si>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</si>
  <si>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</si>
  <si>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</si>
  <si>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</si>
  <si>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</si>
  <si>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</si>
  <si>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</si>
  <si>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</si>
  <si>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</si>
  <si>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</si>
  <si>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</si>
  <si>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</si>
  <si>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</si>
  <si>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</si>
  <si>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</si>
  <si>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</si>
  <si>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</si>
  <si>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</si>
  <si>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</si>
  <si>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</si>
  <si>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</si>
  <si>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</si>
  <si>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</si>
  <si>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</si>
  <si>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</si>
  <si>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</si>
  <si>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</si>
  <si>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</si>
  <si>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</si>
  <si>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</si>
  <si>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</si>
  <si>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</si>
  <si>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</si>
  <si>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</si>
  <si>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</si>
  <si>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</si>
  <si>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</si>
  <si>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</si>
  <si>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</si>
  <si>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</si>
  <si>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</si>
  <si>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</si>
  <si>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</si>
  <si>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</si>
  <si>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</si>
  <si>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</si>
  <si>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</si>
  <si>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</si>
  <si>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</si>
  <si>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</si>
  <si>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</si>
  <si>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</si>
  <si>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</si>
  <si>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</si>
  <si>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</si>
  <si>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</si>
  <si>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</si>
  <si>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</si>
  <si>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</si>
  <si>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</si>
  <si>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</si>
  <si>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</si>
  <si>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</si>
  <si>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</si>
  <si>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</si>
  <si>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</si>
  <si>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</si>
  <si>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</si>
  <si>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</si>
  <si>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</si>
  <si>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</si>
  <si>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</si>
  <si>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</si>
  <si>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</si>
  <si>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</si>
  <si>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</si>
  <si>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</si>
  <si>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</si>
  <si>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</si>
  <si>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</si>
  <si>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</si>
  <si>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</si>
  <si>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</si>
  <si>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</si>
  <si>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</si>
  <si>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</si>
  <si>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</si>
  <si>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</si>
  <si>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</si>
  <si>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</si>
  <si>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</si>
  <si>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</si>
  <si>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</si>
  <si>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</si>
  <si>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</si>
  <si>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</si>
  <si>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</si>
  <si>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</si>
  <si>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</si>
  <si>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</si>
  <si>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</si>
  <si>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</si>
  <si>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</si>
  <si>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</si>
  <si>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</si>
  <si>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</si>
  <si>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</si>
  <si>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</si>
  <si>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</si>
  <si>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</si>
  <si>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</si>
  <si>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</si>
  <si>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</si>
  <si>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</si>
  <si>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</si>
  <si>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</si>
  <si>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</si>
  <si>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</si>
  <si>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</si>
  <si>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</si>
  <si>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</si>
  <si>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</si>
  <si>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</si>
  <si>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</si>
  <si>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</si>
  <si>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</si>
  <si>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</si>
  <si>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</si>
  <si>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</si>
  <si>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</si>
  <si>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</si>
  <si>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</si>
  <si>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</si>
  <si>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</si>
  <si>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</si>
  <si>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</si>
  <si>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</si>
  <si>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</si>
  <si>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</si>
  <si>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</si>
  <si>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</si>
  <si>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</si>
  <si>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</si>
  <si>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</si>
  <si>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</si>
  <si>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</si>
  <si>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</si>
  <si>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</si>
  <si>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</si>
  <si>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</si>
  <si>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</si>
  <si>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</si>
  <si>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</si>
  <si>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</si>
  <si>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</si>
  <si>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</si>
  <si>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</si>
  <si>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</si>
  <si>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</si>
  <si>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</si>
  <si>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</si>
  <si>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</si>
  <si>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</si>
  <si>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</si>
  <si>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</si>
  <si>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</si>
  <si>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</si>
  <si>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</si>
  <si>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</si>
  <si>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</si>
  <si>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</si>
  <si>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</si>
  <si>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</si>
  <si>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</si>
  <si>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</si>
  <si>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</si>
  <si>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</si>
  <si>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</si>
  <si>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</si>
  <si>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</si>
  <si>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</si>
  <si>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</si>
  <si>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</si>
  <si>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</si>
  <si>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</si>
  <si>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</si>
  <si>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</si>
  <si>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</si>
  <si>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</si>
  <si>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</si>
  <si>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</si>
  <si>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</si>
  <si>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</si>
  <si>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</si>
  <si>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</si>
  <si>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</si>
  <si>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</si>
  <si>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</si>
  <si>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</si>
  <si>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</si>
  <si>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</si>
  <si>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</si>
  <si>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</si>
  <si>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</si>
  <si>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</si>
  <si>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</si>
  <si>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</si>
  <si>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</si>
  <si>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</si>
  <si>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</si>
  <si>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</si>
  <si>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</si>
  <si>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</si>
  <si>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</si>
  <si>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</si>
  <si>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</si>
  <si>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</si>
  <si>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</si>
  <si>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</si>
  <si>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</si>
  <si>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</si>
  <si>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</si>
  <si>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</si>
  <si>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</si>
  <si>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</si>
  <si>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</si>
  <si>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</si>
  <si>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</si>
  <si>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</si>
  <si>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</si>
  <si>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</si>
  <si>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</si>
  <si>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</si>
  <si>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</si>
  <si>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</si>
  <si>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</si>
  <si>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</si>
  <si>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</si>
  <si>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</si>
  <si>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</si>
  <si>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</si>
  <si>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</si>
  <si>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</si>
  <si>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</si>
  <si>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</si>
  <si>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</si>
  <si>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</si>
  <si>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</si>
  <si>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</si>
  <si>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</si>
  <si>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</si>
  <si>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</si>
  <si>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</si>
  <si>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</si>
  <si>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</si>
  <si>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</si>
  <si>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</si>
  <si>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</si>
  <si>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</si>
  <si>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</si>
  <si>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</si>
  <si>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</si>
  <si>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</si>
  <si>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</si>
  <si>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</si>
  <si>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</si>
  <si>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</si>
  <si>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</si>
  <si>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</si>
  <si>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</si>
  <si>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</si>
  <si>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</si>
  <si>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</si>
  <si>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</si>
  <si>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</si>
  <si>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</si>
  <si>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</si>
  <si>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</si>
  <si>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</si>
  <si>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</si>
  <si>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</si>
  <si>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</si>
  <si>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</si>
  <si>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</si>
  <si>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</si>
  <si>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</si>
  <si>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</si>
  <si>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</si>
  <si>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</si>
  <si>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</si>
  <si>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</si>
  <si>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</si>
  <si>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</si>
  <si>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</si>
  <si>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</si>
  <si>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</si>
  <si>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</si>
  <si>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</si>
  <si>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</si>
  <si>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</si>
  <si>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</si>
  <si>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</si>
  <si>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</si>
  <si>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</si>
  <si>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</si>
  <si>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</si>
  <si>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</si>
  <si>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</si>
  <si>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</si>
  <si>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</si>
  <si>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</si>
  <si>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</si>
  <si>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</si>
  <si>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</si>
  <si>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</si>
  <si>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</si>
  <si>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</si>
  <si>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</si>
  <si>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</si>
  <si>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</si>
  <si>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</si>
  <si>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</si>
  <si>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</si>
  <si>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</si>
  <si>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</si>
  <si>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</si>
  <si>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</si>
  <si>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</si>
  <si>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</si>
  <si>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</si>
  <si>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</si>
  <si>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</si>
  <si>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</si>
  <si>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</si>
  <si>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</si>
  <si>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</si>
  <si>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</si>
  <si>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</si>
  <si>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</si>
  <si>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</si>
  <si>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</si>
  <si>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</si>
  <si>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</si>
  <si>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</si>
  <si>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</si>
  <si>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</si>
  <si>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</si>
  <si>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</si>
  <si>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</si>
  <si>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</si>
  <si>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</si>
  <si>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</si>
  <si>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</si>
  <si>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</si>
  <si>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</si>
  <si>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</si>
  <si>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</si>
  <si>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</si>
  <si>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</si>
  <si>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</si>
  <si>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</si>
  <si>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</si>
  <si>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</si>
  <si>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</si>
  <si>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</si>
  <si>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</si>
  <si>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</si>
  <si>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</si>
  <si>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</si>
  <si>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</si>
  <si>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</si>
  <si>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</si>
  <si>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</si>
  <si>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</si>
  <si>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</si>
  <si>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</si>
  <si>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</si>
  <si>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</si>
  <si>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</si>
  <si>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</si>
  <si>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</si>
  <si>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</si>
  <si>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</si>
  <si>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</si>
  <si>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</si>
  <si>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</si>
  <si>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</si>
  <si>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</si>
  <si>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</si>
  <si>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</si>
  <si>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</si>
  <si>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</si>
  <si>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</si>
  <si>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</si>
  <si>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</si>
  <si>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</si>
  <si>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</si>
  <si>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</si>
  <si>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</si>
  <si>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</si>
  <si>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</si>
  <si>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</si>
  <si>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</si>
  <si>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</si>
  <si>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</si>
  <si>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</si>
  <si>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</si>
  <si>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</si>
  <si>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</si>
  <si>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</si>
  <si>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</si>
  <si>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</si>
  <si>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</si>
  <si>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</si>
  <si>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</si>
  <si>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</si>
  <si>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</si>
  <si>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</si>
  <si>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</si>
  <si>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</si>
  <si>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</si>
  <si>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</si>
  <si>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</si>
  <si>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</si>
  <si>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</si>
  <si>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</si>
  <si>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</si>
  <si>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</si>
  <si>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</si>
  <si>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</si>
  <si>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</si>
  <si>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</si>
  <si>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</si>
  <si>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</si>
  <si>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</si>
  <si>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</si>
  <si>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</si>
  <si>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</si>
  <si>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</si>
  <si>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</si>
  <si>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</si>
  <si>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</si>
  <si>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</si>
  <si>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</si>
  <si>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</si>
  <si>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</si>
  <si>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</si>
  <si>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</si>
  <si>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</si>
  <si>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</si>
  <si>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</si>
  <si>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</si>
  <si>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</si>
  <si>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</si>
  <si>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</si>
  <si>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</si>
  <si>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</si>
  <si>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</si>
  <si>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</si>
  <si>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</si>
  <si>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</si>
  <si>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</si>
  <si>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</si>
  <si>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</si>
  <si>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</si>
  <si>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</si>
  <si>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</si>
  <si>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</si>
  <si>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</si>
  <si>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</si>
  <si>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</si>
  <si>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</si>
  <si>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</si>
  <si>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</si>
  <si>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</si>
  <si>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</si>
  <si>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</si>
  <si>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</si>
  <si>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</si>
  <si>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</si>
  <si>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</si>
  <si>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</si>
  <si>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</si>
  <si>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</si>
  <si>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</si>
  <si>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</si>
  <si>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</si>
  <si>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</si>
  <si>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</si>
  <si>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</si>
  <si>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</si>
  <si>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</si>
  <si>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</si>
  <si>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</si>
  <si>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</si>
  <si>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</si>
  <si>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</si>
  <si>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</si>
  <si>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</si>
  <si>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</si>
  <si>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</si>
  <si>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</si>
  <si>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</si>
  <si>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</si>
  <si>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</si>
  <si>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</si>
  <si>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</si>
  <si>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</si>
  <si>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</si>
  <si>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</si>
  <si>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</si>
  <si>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</si>
  <si>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</si>
  <si>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</si>
  <si>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</si>
  <si>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</si>
  <si>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</si>
  <si>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</si>
  <si>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</si>
  <si>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</si>
  <si>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</si>
  <si>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</si>
  <si>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</si>
  <si>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</si>
  <si>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</si>
  <si>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</si>
  <si>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</si>
  <si>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</si>
  <si>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</si>
  <si>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</si>
  <si>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</si>
  <si>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</si>
  <si>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</si>
  <si>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</si>
  <si>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</si>
  <si>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</si>
  <si>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</si>
  <si>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</si>
  <si>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</si>
  <si>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</si>
  <si>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</si>
  <si>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</si>
  <si>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</si>
  <si>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</si>
  <si>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</si>
  <si>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</si>
  <si>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</si>
  <si>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</si>
  <si>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</si>
  <si>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</si>
  <si>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</si>
  <si>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</si>
  <si>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</si>
  <si>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</si>
  <si>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</si>
  <si>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</si>
  <si>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</si>
  <si>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</si>
  <si>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</si>
  <si>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</si>
  <si>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</si>
  <si>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</si>
  <si>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</si>
  <si>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</si>
  <si>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</si>
  <si>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</si>
  <si>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</si>
  <si>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</si>
  <si>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</si>
  <si>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</si>
  <si>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</si>
  <si>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</si>
  <si>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</si>
  <si>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</si>
  <si>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</si>
  <si>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</si>
  <si>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</si>
  <si>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</si>
  <si>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</si>
  <si>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</si>
  <si>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</si>
  <si>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</si>
  <si>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</si>
  <si>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</si>
  <si>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</si>
  <si>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</si>
  <si>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</si>
  <si>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</si>
  <si>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</si>
  <si>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</si>
  <si>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</si>
  <si>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</si>
  <si>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</si>
  <si>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</si>
  <si>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</si>
  <si>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</si>
  <si>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</si>
  <si>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</si>
  <si>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</si>
  <si>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</si>
  <si>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</si>
  <si>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</si>
  <si>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</si>
  <si>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</si>
  <si>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</si>
  <si>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</si>
  <si>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</si>
  <si>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</si>
  <si>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</si>
  <si>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</si>
  <si>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</si>
  <si>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</si>
  <si>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</si>
  <si>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</si>
  <si>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</si>
  <si>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</si>
  <si>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</si>
  <si>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</si>
  <si>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</si>
  <si>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</si>
  <si>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</si>
  <si>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</si>
  <si>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</si>
  <si>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</si>
  <si>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</si>
  <si>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</si>
  <si>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</si>
  <si>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</si>
  <si>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</si>
  <si>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</si>
  <si>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</si>
  <si>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</si>
  <si>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</si>
  <si>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</si>
  <si>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</si>
  <si>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</si>
  <si>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</si>
  <si>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</si>
  <si>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</si>
  <si>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</si>
  <si>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</si>
  <si>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</si>
  <si>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</si>
  <si>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</si>
  <si>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</si>
  <si>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</si>
  <si>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</si>
  <si>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</si>
  <si>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</si>
  <si>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</si>
  <si>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</si>
  <si>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</si>
  <si>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</si>
  <si>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</si>
  <si>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</si>
  <si>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</si>
  <si>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</si>
  <si>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</si>
  <si>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</si>
  <si>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</si>
  <si>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</si>
  <si>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</si>
  <si>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</si>
  <si>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</si>
  <si>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</si>
  <si>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</si>
  <si>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</si>
  <si>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</si>
  <si>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</si>
  <si>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</si>
  <si>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</si>
  <si>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</si>
  <si>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</si>
  <si>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</si>
  <si>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</si>
  <si>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</si>
  <si>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</si>
  <si>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</si>
  <si>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</si>
  <si>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</si>
  <si>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</si>
  <si>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</si>
  <si>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</si>
  <si>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</si>
  <si>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</si>
  <si>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</si>
  <si>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</si>
  <si>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</si>
  <si>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</si>
  <si>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</si>
  <si>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</si>
  <si>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</si>
  <si>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</si>
  <si>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</si>
  <si>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</si>
  <si>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</si>
  <si>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</si>
  <si>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</si>
  <si>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</si>
  <si>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</si>
  <si>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</si>
  <si>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</si>
  <si>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</si>
  <si>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</si>
  <si>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</si>
  <si>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</si>
  <si>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</si>
  <si>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</si>
  <si>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</si>
  <si>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</si>
  <si>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</si>
  <si>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</si>
  <si>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</si>
  <si>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</si>
  <si>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</si>
  <si>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</si>
  <si>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</si>
  <si>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</si>
  <si>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</si>
  <si>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</si>
  <si>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</si>
  <si>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</si>
  <si>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</si>
  <si>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</si>
  <si>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</si>
  <si>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</si>
  <si>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</si>
  <si>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</si>
  <si>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</si>
  <si>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</si>
  <si>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</si>
  <si>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</si>
  <si>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</si>
  <si>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</si>
  <si>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</si>
  <si>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</si>
  <si>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</si>
  <si>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</si>
  <si>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</si>
  <si>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</si>
  <si>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</si>
  <si>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</si>
  <si>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</si>
  <si>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</si>
  <si>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</si>
  <si>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</si>
  <si>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</si>
  <si>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</si>
  <si>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</si>
  <si>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</si>
  <si>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</si>
  <si>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</si>
  <si>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</si>
  <si>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</si>
  <si>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</si>
  <si>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</si>
  <si>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</si>
  <si>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</si>
  <si>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</si>
  <si>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</si>
  <si>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</si>
  <si>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</si>
  <si>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</si>
  <si>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</si>
  <si>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JOSIP KOZARAC SLAVONSKI ŠAMAC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</si>
</sst>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574816.98</v>
      </c>
      <c r="D2" s="6">
        <f>'PR-RAS'!E6</f>
        <v>680045.0199999999</v>
      </c>
      <c r="E2" s="6">
        <v>0</v>
      </c>
      <c r="F2" s="6">
        <v>0</v>
      </c>
      <c r="G2" s="7">
        <f t="shared" ref="G2:G264" si="0">(B2/1000)*(C2*1+D2*2)</f>
        <v>1934.9070199999999</v>
      </c>
      <c r="H2" s="7">
        <f t="shared" ref="H2:H264" si="1">ABS(C2-ROUND(C2,0))+ABS(D2-ROUND(D2,0))</f>
        <v>3.9999999920837581E-2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546415.66</v>
      </c>
      <c r="D46" s="1">
        <f>'PR-RAS'!E50</f>
        <v>648039.2699999999</v>
      </c>
      <c r="E46" s="1">
        <v>0</v>
      </c>
      <c r="F46" s="1">
        <v>0</v>
      </c>
      <c r="G46" s="2">
        <f t="shared" si="0"/>
        <v>82912.238999999987</v>
      </c>
      <c r="H46" s="2">
        <f t="shared" si="1"/>
        <v>0.60999999986961484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157.16</v>
      </c>
      <c r="D58" s="1">
        <f>'PR-RAS'!E62</f>
        <v>115.08</v>
      </c>
      <c r="E58" s="1">
        <v>0</v>
      </c>
      <c r="F58" s="1">
        <v>0</v>
      </c>
      <c r="G58" s="2">
        <f t="shared" si="0"/>
        <v>22.07724</v>
      </c>
      <c r="H58" s="2">
        <f t="shared" si="1"/>
        <v>0.23999999999999488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157.16</v>
      </c>
      <c r="D59" s="1">
        <f>'PR-RAS'!E63</f>
        <v>115.08</v>
      </c>
      <c r="E59" s="1">
        <v>0</v>
      </c>
      <c r="F59" s="1">
        <v>0</v>
      </c>
      <c r="G59" s="2">
        <f t="shared" si="0"/>
        <v>22.464560000000002</v>
      </c>
      <c r="H59" s="2">
        <f t="shared" si="1"/>
        <v>0.23999999999999488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539855.22</v>
      </c>
      <c r="D64" s="1">
        <f>'PR-RAS'!E68</f>
        <v>647876.18999999994</v>
      </c>
      <c r="E64" s="1">
        <v>0</v>
      </c>
      <c r="F64" s="1">
        <v>0</v>
      </c>
      <c r="G64" s="2">
        <f t="shared" si="0"/>
        <v>115643.27879999999</v>
      </c>
      <c r="H64" s="2">
        <f t="shared" si="1"/>
        <v>0.40999999991618097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534902.49</v>
      </c>
      <c r="D65" s="1">
        <f>'PR-RAS'!E69</f>
        <v>641509.99</v>
      </c>
      <c r="E65" s="1">
        <v>0</v>
      </c>
      <c r="F65" s="1">
        <v>0</v>
      </c>
      <c r="G65" s="2">
        <f t="shared" si="0"/>
        <v>116347.03808</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4952.7299999999996</v>
      </c>
      <c r="D66" s="1">
        <f>'PR-RAS'!E70</f>
        <v>6366.2</v>
      </c>
      <c r="E66" s="1">
        <v>0</v>
      </c>
      <c r="F66" s="1">
        <v>0</v>
      </c>
      <c r="G66" s="2">
        <f t="shared" si="0"/>
        <v>1149.5334499999999</v>
      </c>
      <c r="H66" s="2">
        <f t="shared" si="1"/>
        <v>0.47000000000025466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6403.28</v>
      </c>
      <c r="D73" s="1">
        <f>'PR-RAS'!E77</f>
        <v>48</v>
      </c>
      <c r="E73" s="1">
        <v>0</v>
      </c>
      <c r="F73" s="1">
        <v>0</v>
      </c>
      <c r="G73" s="2">
        <f t="shared" si="0"/>
        <v>467.94815999999997</v>
      </c>
      <c r="H73" s="2">
        <f t="shared" si="1"/>
        <v>0.27999999999974534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6403.28</v>
      </c>
      <c r="D76" s="1">
        <f>'PR-RAS'!E80</f>
        <v>48</v>
      </c>
      <c r="E76" s="1">
        <v>0</v>
      </c>
      <c r="F76" s="1">
        <v>0</v>
      </c>
      <c r="G76" s="2">
        <f t="shared" si="0"/>
        <v>487.44599999999997</v>
      </c>
      <c r="H76" s="2">
        <f t="shared" si="1"/>
        <v>0.27999999999974534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1417.46</v>
      </c>
      <c r="D102" s="1">
        <f>'PR-RAS'!E106</f>
        <v>991.61</v>
      </c>
      <c r="E102" s="1">
        <v>0</v>
      </c>
      <c r="F102" s="1">
        <v>0</v>
      </c>
      <c r="G102" s="2">
        <f t="shared" si="0"/>
        <v>343.46868000000006</v>
      </c>
      <c r="H102" s="2">
        <f t="shared" si="1"/>
        <v>0.85000000000002274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1417.46</v>
      </c>
      <c r="D108" s="1">
        <f>'PR-RAS'!E112</f>
        <v>991.61</v>
      </c>
      <c r="E108" s="1">
        <v>0</v>
      </c>
      <c r="F108" s="1">
        <v>0</v>
      </c>
      <c r="G108" s="2">
        <f t="shared" si="0"/>
        <v>363.87276000000003</v>
      </c>
      <c r="H108" s="2">
        <f t="shared" si="1"/>
        <v>0.85000000000002274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1417.46</v>
      </c>
      <c r="D113" s="1">
        <f>'PR-RAS'!E117</f>
        <v>991.61</v>
      </c>
      <c r="E113" s="1">
        <v>0</v>
      </c>
      <c r="F113" s="1">
        <v>0</v>
      </c>
      <c r="G113" s="2">
        <f t="shared" si="0"/>
        <v>380.87616000000003</v>
      </c>
      <c r="H113" s="2">
        <f t="shared" si="1"/>
        <v>0.85000000000002274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1128.7</v>
      </c>
      <c r="D120" s="1">
        <f>'PR-RAS'!E124</f>
        <v>3769</v>
      </c>
      <c r="E120" s="1">
        <v>0</v>
      </c>
      <c r="F120" s="1">
        <v>0</v>
      </c>
      <c r="G120" s="2">
        <f t="shared" si="0"/>
        <v>1031.3373000000001</v>
      </c>
      <c r="H120" s="2">
        <f t="shared" si="1"/>
        <v>0.29999999999995453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988.7</v>
      </c>
      <c r="D121" s="1">
        <f>'PR-RAS'!E125</f>
        <v>889</v>
      </c>
      <c r="E121" s="1">
        <v>0</v>
      </c>
      <c r="F121" s="1">
        <v>0</v>
      </c>
      <c r="G121" s="2">
        <f t="shared" si="0"/>
        <v>332.00399999999996</v>
      </c>
      <c r="H121" s="2">
        <f t="shared" si="1"/>
        <v>0.29999999999995453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988.7</v>
      </c>
      <c r="D123" s="1">
        <f>'PR-RAS'!E127</f>
        <v>889</v>
      </c>
      <c r="E123" s="1">
        <v>0</v>
      </c>
      <c r="F123" s="1">
        <v>0</v>
      </c>
      <c r="G123" s="2">
        <f t="shared" si="0"/>
        <v>337.53739999999999</v>
      </c>
      <c r="H123" s="2">
        <f t="shared" si="1"/>
        <v>0.29999999999995453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140</v>
      </c>
      <c r="D124" s="1">
        <f>'PR-RAS'!E128</f>
        <v>2880</v>
      </c>
      <c r="E124" s="1">
        <v>0</v>
      </c>
      <c r="F124" s="1">
        <v>0</v>
      </c>
      <c r="G124" s="2">
        <f t="shared" si="0"/>
        <v>725.7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140</v>
      </c>
      <c r="D125" s="1">
        <f>'PR-RAS'!E129</f>
        <v>1230</v>
      </c>
      <c r="E125" s="1">
        <v>0</v>
      </c>
      <c r="F125" s="1">
        <v>0</v>
      </c>
      <c r="G125" s="2">
        <f t="shared" si="0"/>
        <v>322.39999999999998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1650</v>
      </c>
      <c r="E126" s="1">
        <v>0</v>
      </c>
      <c r="F126" s="1">
        <v>0</v>
      </c>
      <c r="G126" s="2">
        <f t="shared" si="0"/>
        <v>412.5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25855.16</v>
      </c>
      <c r="D129" s="1">
        <f>'PR-RAS'!E133</f>
        <v>27245.14</v>
      </c>
      <c r="E129" s="1">
        <v>0</v>
      </c>
      <c r="F129" s="1">
        <v>0</v>
      </c>
      <c r="G129" s="2">
        <f t="shared" si="0"/>
        <v>10284.216320000001</v>
      </c>
      <c r="H129" s="2">
        <f t="shared" si="1"/>
        <v>0.2999999999992724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25855.16</v>
      </c>
      <c r="D130" s="1">
        <f>'PR-RAS'!E134</f>
        <v>27245.14</v>
      </c>
      <c r="E130" s="1">
        <v>0</v>
      </c>
      <c r="F130" s="1">
        <v>0</v>
      </c>
      <c r="G130" s="2">
        <f t="shared" si="0"/>
        <v>10364.561760000001</v>
      </c>
      <c r="H130" s="2">
        <f t="shared" si="1"/>
        <v>0.2999999999992724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25855.16</v>
      </c>
      <c r="D131" s="1">
        <f>'PR-RAS'!E135</f>
        <v>27245.14</v>
      </c>
      <c r="E131" s="1">
        <v>0</v>
      </c>
      <c r="F131" s="1">
        <v>0</v>
      </c>
      <c r="G131" s="2">
        <f t="shared" si="0"/>
        <v>10444.907200000001</v>
      </c>
      <c r="H131" s="2">
        <f t="shared" si="1"/>
        <v>0.2999999999992724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573271</v>
      </c>
      <c r="D147" s="1">
        <f>'PR-RAS'!E151</f>
        <v>675542.71</v>
      </c>
      <c r="E147" s="1">
        <v>0</v>
      </c>
      <c r="F147" s="1">
        <v>0</v>
      </c>
      <c r="G147" s="2">
        <f t="shared" si="0"/>
        <v>280956.03731999994</v>
      </c>
      <c r="H147" s="2">
        <f t="shared" si="1"/>
        <v>0.2900000000372529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490432.8</v>
      </c>
      <c r="D148" s="1">
        <f>'PR-RAS'!E152</f>
        <v>598597.51</v>
      </c>
      <c r="E148" s="1">
        <v>0</v>
      </c>
      <c r="F148" s="1">
        <v>0</v>
      </c>
      <c r="G148" s="2">
        <f t="shared" si="0"/>
        <v>248081.28954</v>
      </c>
      <c r="H148" s="2">
        <f t="shared" si="1"/>
        <v>0.69000000000232831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407699.29</v>
      </c>
      <c r="D149" s="1">
        <f>'PR-RAS'!E153</f>
        <v>491919.73</v>
      </c>
      <c r="E149" s="1">
        <v>0</v>
      </c>
      <c r="F149" s="1">
        <v>0</v>
      </c>
      <c r="G149" s="2">
        <f t="shared" si="0"/>
        <v>205947.73499999999</v>
      </c>
      <c r="H149" s="2">
        <f t="shared" si="1"/>
        <v>0.55999999999767169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407699.29</v>
      </c>
      <c r="D150" s="1">
        <f>'PR-RAS'!E154</f>
        <v>491919.73</v>
      </c>
      <c r="E150" s="1">
        <v>0</v>
      </c>
      <c r="F150" s="1">
        <v>0</v>
      </c>
      <c r="G150" s="2">
        <f t="shared" si="0"/>
        <v>207339.27374999999</v>
      </c>
      <c r="H150" s="2">
        <f t="shared" si="1"/>
        <v>0.55999999999767169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15082.31</v>
      </c>
      <c r="D154" s="1">
        <f>'PR-RAS'!E158</f>
        <v>25337.15</v>
      </c>
      <c r="E154" s="1">
        <v>0</v>
      </c>
      <c r="F154" s="1">
        <v>0</v>
      </c>
      <c r="G154" s="2">
        <f t="shared" si="0"/>
        <v>10060.761329999999</v>
      </c>
      <c r="H154" s="2">
        <f t="shared" si="1"/>
        <v>0.46000000000094587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67651.200000000012</v>
      </c>
      <c r="D155" s="1">
        <f>'PR-RAS'!E159</f>
        <v>81340.63</v>
      </c>
      <c r="E155" s="1">
        <v>0</v>
      </c>
      <c r="F155" s="1">
        <v>0</v>
      </c>
      <c r="G155" s="2">
        <f t="shared" si="0"/>
        <v>35471.198840000005</v>
      </c>
      <c r="H155" s="2">
        <f t="shared" si="1"/>
        <v>0.57000000000698492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67563.350000000006</v>
      </c>
      <c r="D157" s="1">
        <f>'PR-RAS'!E161</f>
        <v>81340.63</v>
      </c>
      <c r="E157" s="1">
        <v>0</v>
      </c>
      <c r="F157" s="1">
        <v>0</v>
      </c>
      <c r="G157" s="2">
        <f t="shared" si="0"/>
        <v>35918.159160000003</v>
      </c>
      <c r="H157" s="2">
        <f t="shared" si="1"/>
        <v>0.72000000000116415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87.85</v>
      </c>
      <c r="D158" s="1">
        <f>'PR-RAS'!E162</f>
        <v>0</v>
      </c>
      <c r="E158" s="1">
        <v>0</v>
      </c>
      <c r="F158" s="1">
        <v>0</v>
      </c>
      <c r="G158" s="2">
        <f t="shared" si="0"/>
        <v>13.792449999999999</v>
      </c>
      <c r="H158" s="2">
        <f t="shared" si="1"/>
        <v>0.15000000000000568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82594.83</v>
      </c>
      <c r="D159" s="1">
        <f>'PR-RAS'!E163</f>
        <v>76943.349999999991</v>
      </c>
      <c r="E159" s="1">
        <v>0</v>
      </c>
      <c r="F159" s="1">
        <v>0</v>
      </c>
      <c r="G159" s="2">
        <f t="shared" si="0"/>
        <v>37364.081739999994</v>
      </c>
      <c r="H159" s="2">
        <f t="shared" si="1"/>
        <v>0.51999999998952262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29640.38</v>
      </c>
      <c r="D160" s="1">
        <f>'PR-RAS'!E164</f>
        <v>27084.969999999998</v>
      </c>
      <c r="E160" s="1">
        <v>0</v>
      </c>
      <c r="F160" s="1">
        <v>0</v>
      </c>
      <c r="G160" s="2">
        <f t="shared" si="0"/>
        <v>13325.84088</v>
      </c>
      <c r="H160" s="2">
        <f t="shared" si="1"/>
        <v>0.41000000000349246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2797.57</v>
      </c>
      <c r="D161" s="1">
        <f>'PR-RAS'!E165</f>
        <v>2845.94</v>
      </c>
      <c r="E161" s="1">
        <v>0</v>
      </c>
      <c r="F161" s="1">
        <v>0</v>
      </c>
      <c r="G161" s="2">
        <f t="shared" si="0"/>
        <v>1358.3120000000001</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26594.41</v>
      </c>
      <c r="D162" s="1">
        <f>'PR-RAS'!E166</f>
        <v>24079.03</v>
      </c>
      <c r="E162" s="1">
        <v>0</v>
      </c>
      <c r="F162" s="1">
        <v>0</v>
      </c>
      <c r="G162" s="2">
        <f t="shared" si="0"/>
        <v>12035.14767</v>
      </c>
      <c r="H162" s="2">
        <f t="shared" si="1"/>
        <v>0.43999999999869033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238</v>
      </c>
      <c r="D163" s="1">
        <f>'PR-RAS'!E167</f>
        <v>160</v>
      </c>
      <c r="E163" s="1">
        <v>0</v>
      </c>
      <c r="F163" s="1">
        <v>0</v>
      </c>
      <c r="G163" s="2">
        <f t="shared" si="0"/>
        <v>90.396000000000001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10.4</v>
      </c>
      <c r="D164" s="1">
        <f>'PR-RAS'!E168</f>
        <v>0</v>
      </c>
      <c r="E164" s="1">
        <v>0</v>
      </c>
      <c r="F164" s="1">
        <v>0</v>
      </c>
      <c r="G164" s="2">
        <f t="shared" si="0"/>
        <v>1.6952</v>
      </c>
      <c r="H164" s="2">
        <f t="shared" si="1"/>
        <v>0.40000000000000036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35892.43</v>
      </c>
      <c r="D165" s="1">
        <f>'PR-RAS'!E169</f>
        <v>34485.700000000004</v>
      </c>
      <c r="E165" s="1">
        <v>0</v>
      </c>
      <c r="F165" s="1">
        <v>0</v>
      </c>
      <c r="G165" s="2">
        <f t="shared" si="0"/>
        <v>17197.668120000002</v>
      </c>
      <c r="H165" s="2">
        <f t="shared" si="1"/>
        <v>0.72999999999592546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5102.97</v>
      </c>
      <c r="D166" s="1">
        <f>'PR-RAS'!E170</f>
        <v>4912.6899999999996</v>
      </c>
      <c r="E166" s="1">
        <v>0</v>
      </c>
      <c r="F166" s="1">
        <v>0</v>
      </c>
      <c r="G166" s="2">
        <f t="shared" si="0"/>
        <v>2463.1777499999998</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24183.29</v>
      </c>
      <c r="D167" s="1">
        <f>'PR-RAS'!E171</f>
        <v>23561.58</v>
      </c>
      <c r="E167" s="1">
        <v>0</v>
      </c>
      <c r="F167" s="1">
        <v>0</v>
      </c>
      <c r="G167" s="2">
        <f t="shared" si="0"/>
        <v>11836.870700000003</v>
      </c>
      <c r="H167" s="2">
        <f t="shared" si="1"/>
        <v>0.70999999999912689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4473.66</v>
      </c>
      <c r="D168" s="1">
        <f>'PR-RAS'!E172</f>
        <v>4493.45</v>
      </c>
      <c r="E168" s="1">
        <v>0</v>
      </c>
      <c r="F168" s="1">
        <v>0</v>
      </c>
      <c r="G168" s="2">
        <f t="shared" si="0"/>
        <v>2247.9135200000001</v>
      </c>
      <c r="H168" s="2">
        <f t="shared" si="1"/>
        <v>0.78999999999996362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1973.85</v>
      </c>
      <c r="D170" s="1">
        <f>'PR-RAS'!E174</f>
        <v>1517.98</v>
      </c>
      <c r="E170" s="1">
        <v>0</v>
      </c>
      <c r="F170" s="1">
        <v>0</v>
      </c>
      <c r="G170" s="2">
        <f t="shared" si="0"/>
        <v>846.65788999999995</v>
      </c>
      <c r="H170" s="2">
        <f t="shared" si="1"/>
        <v>0.17000000000007276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158.66</v>
      </c>
      <c r="D172" s="1">
        <f>'PR-RAS'!E176</f>
        <v>0</v>
      </c>
      <c r="E172" s="1">
        <v>0</v>
      </c>
      <c r="F172" s="1">
        <v>0</v>
      </c>
      <c r="G172" s="2">
        <f t="shared" si="0"/>
        <v>27.130860000000002</v>
      </c>
      <c r="H172" s="2">
        <f t="shared" si="1"/>
        <v>0.34000000000000341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14938.170000000002</v>
      </c>
      <c r="D173" s="1">
        <f>'PR-RAS'!E177</f>
        <v>11860.5</v>
      </c>
      <c r="E173" s="1">
        <v>0</v>
      </c>
      <c r="F173" s="1">
        <v>0</v>
      </c>
      <c r="G173" s="2">
        <f t="shared" si="0"/>
        <v>6649.3772399999989</v>
      </c>
      <c r="H173" s="2">
        <f t="shared" si="1"/>
        <v>0.67000000000189175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2623.04</v>
      </c>
      <c r="D174" s="1">
        <f>'PR-RAS'!E178</f>
        <v>2392.87</v>
      </c>
      <c r="E174" s="1">
        <v>0</v>
      </c>
      <c r="F174" s="1">
        <v>0</v>
      </c>
      <c r="G174" s="2">
        <f t="shared" si="0"/>
        <v>1281.7189399999997</v>
      </c>
      <c r="H174" s="2">
        <f t="shared" si="1"/>
        <v>0.17000000000007276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670</v>
      </c>
      <c r="E176" s="1">
        <v>0</v>
      </c>
      <c r="F176" s="1">
        <v>0</v>
      </c>
      <c r="G176" s="2">
        <f t="shared" si="0"/>
        <v>234.49999999999997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3395.57</v>
      </c>
      <c r="D177" s="1">
        <f>'PR-RAS'!E181</f>
        <v>3563.16</v>
      </c>
      <c r="E177" s="1">
        <v>0</v>
      </c>
      <c r="F177" s="1">
        <v>0</v>
      </c>
      <c r="G177" s="2">
        <f t="shared" si="0"/>
        <v>1851.8526399999998</v>
      </c>
      <c r="H177" s="2">
        <f t="shared" si="1"/>
        <v>0.58999999999969077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1685.4</v>
      </c>
      <c r="D179" s="1">
        <f>'PR-RAS'!E183</f>
        <v>1202.4000000000001</v>
      </c>
      <c r="E179" s="1">
        <v>0</v>
      </c>
      <c r="F179" s="1">
        <v>0</v>
      </c>
      <c r="G179" s="2">
        <f t="shared" si="0"/>
        <v>728.05560000000003</v>
      </c>
      <c r="H179" s="2">
        <f t="shared" si="1"/>
        <v>0.8000000000001819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4227.21</v>
      </c>
      <c r="D180" s="1">
        <f>'PR-RAS'!E184</f>
        <v>318.11</v>
      </c>
      <c r="E180" s="1">
        <v>0</v>
      </c>
      <c r="F180" s="1">
        <v>0</v>
      </c>
      <c r="G180" s="2">
        <f t="shared" si="0"/>
        <v>870.55397000000005</v>
      </c>
      <c r="H180" s="2">
        <f t="shared" si="1"/>
        <v>0.32000000000005002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2351.86</v>
      </c>
      <c r="D181" s="1">
        <f>'PR-RAS'!E185</f>
        <v>2835.21</v>
      </c>
      <c r="E181" s="1">
        <v>0</v>
      </c>
      <c r="F181" s="1">
        <v>0</v>
      </c>
      <c r="G181" s="2">
        <f t="shared" si="0"/>
        <v>1444.0104000000001</v>
      </c>
      <c r="H181" s="2">
        <f t="shared" si="1"/>
        <v>0.34999999999990905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655.09</v>
      </c>
      <c r="D182" s="1">
        <f>'PR-RAS'!E186</f>
        <v>878.75</v>
      </c>
      <c r="E182" s="1">
        <v>0</v>
      </c>
      <c r="F182" s="1">
        <v>0</v>
      </c>
      <c r="G182" s="2">
        <f t="shared" si="0"/>
        <v>436.67878999999999</v>
      </c>
      <c r="H182" s="2">
        <f t="shared" si="1"/>
        <v>0.34000000000003183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2123.85</v>
      </c>
      <c r="D184" s="1">
        <f>'PR-RAS'!E188</f>
        <v>3512.18</v>
      </c>
      <c r="E184" s="1">
        <v>0</v>
      </c>
      <c r="F184" s="1">
        <v>0</v>
      </c>
      <c r="G184" s="2">
        <f t="shared" si="0"/>
        <v>1674.1224299999999</v>
      </c>
      <c r="H184" s="2">
        <f t="shared" si="1"/>
        <v>0.32999999999992724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83.98</v>
      </c>
      <c r="D186" s="1">
        <f>'PR-RAS'!E190</f>
        <v>0</v>
      </c>
      <c r="E186" s="1">
        <v>0</v>
      </c>
      <c r="F186" s="1">
        <v>0</v>
      </c>
      <c r="G186" s="2">
        <f t="shared" si="0"/>
        <v>15.536300000000001</v>
      </c>
      <c r="H186" s="2">
        <f t="shared" si="1"/>
        <v>1.9999999999996021E-2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479.65</v>
      </c>
      <c r="D187" s="1">
        <f>'PR-RAS'!E191</f>
        <v>419.68</v>
      </c>
      <c r="E187" s="1">
        <v>0</v>
      </c>
      <c r="F187" s="1">
        <v>0</v>
      </c>
      <c r="G187" s="2">
        <f t="shared" si="0"/>
        <v>245.33586</v>
      </c>
      <c r="H187" s="2">
        <f t="shared" si="1"/>
        <v>0.67000000000001592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163.09</v>
      </c>
      <c r="E188" s="1">
        <v>0</v>
      </c>
      <c r="F188" s="1">
        <v>0</v>
      </c>
      <c r="G188" s="2">
        <f t="shared" si="0"/>
        <v>60.995660000000001</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364.94</v>
      </c>
      <c r="D189" s="1">
        <f>'PR-RAS'!E193</f>
        <v>33.18</v>
      </c>
      <c r="E189" s="1">
        <v>0</v>
      </c>
      <c r="F189" s="1">
        <v>0</v>
      </c>
      <c r="G189" s="2">
        <f t="shared" si="0"/>
        <v>81.084400000000002</v>
      </c>
      <c r="H189" s="2">
        <f t="shared" si="1"/>
        <v>0.24000000000000199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1195.28</v>
      </c>
      <c r="D191" s="1">
        <f>'PR-RAS'!E195</f>
        <v>2896.23</v>
      </c>
      <c r="E191" s="1">
        <v>0</v>
      </c>
      <c r="F191" s="1">
        <v>0</v>
      </c>
      <c r="G191" s="2">
        <f t="shared" si="0"/>
        <v>1327.6705999999999</v>
      </c>
      <c r="H191" s="2">
        <f t="shared" si="1"/>
        <v>0.50999999999999091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21.75</v>
      </c>
      <c r="D192" s="1">
        <f>'PR-RAS'!E196</f>
        <v>1.85</v>
      </c>
      <c r="E192" s="1">
        <v>0</v>
      </c>
      <c r="F192" s="1">
        <v>0</v>
      </c>
      <c r="G192" s="2">
        <f t="shared" si="0"/>
        <v>4.8609499999999999</v>
      </c>
      <c r="H192" s="2">
        <f t="shared" si="1"/>
        <v>0.39999999999999991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21.75</v>
      </c>
      <c r="D206" s="1">
        <f>'PR-RAS'!E210</f>
        <v>1.85</v>
      </c>
      <c r="E206" s="1">
        <v>0</v>
      </c>
      <c r="F206" s="1">
        <v>0</v>
      </c>
      <c r="G206" s="2">
        <f t="shared" si="0"/>
        <v>5.2172499999999999</v>
      </c>
      <c r="H206" s="2">
        <f t="shared" si="1"/>
        <v>0.39999999999999991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19.91</v>
      </c>
      <c r="D207" s="1">
        <f>'PR-RAS'!E211</f>
        <v>0</v>
      </c>
      <c r="E207" s="1">
        <v>0</v>
      </c>
      <c r="F207" s="1">
        <v>0</v>
      </c>
      <c r="G207" s="2">
        <f t="shared" si="0"/>
        <v>4.1014599999999994</v>
      </c>
      <c r="H207" s="2">
        <f t="shared" si="1"/>
        <v>8.9999999999999858E-2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1.84</v>
      </c>
      <c r="D209" s="1">
        <f>'PR-RAS'!E213</f>
        <v>1.85</v>
      </c>
      <c r="E209" s="1">
        <v>0</v>
      </c>
      <c r="F209" s="1">
        <v>0</v>
      </c>
      <c r="G209" s="2">
        <f t="shared" si="0"/>
        <v>1.15232</v>
      </c>
      <c r="H209" s="2">
        <f t="shared" si="1"/>
        <v>0.30999999999999983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221.62</v>
      </c>
      <c r="D259" s="1">
        <f>'PR-RAS'!E263</f>
        <v>0</v>
      </c>
      <c r="E259" s="1">
        <v>0</v>
      </c>
      <c r="F259" s="1">
        <v>0</v>
      </c>
      <c r="G259" s="2">
        <f t="shared" si="0"/>
        <v>57.177960000000006</v>
      </c>
      <c r="H259" s="2">
        <f t="shared" si="1"/>
        <v>0.37999999999999545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221.62</v>
      </c>
      <c r="D260" s="1">
        <f>'PR-RAS'!E264</f>
        <v>0</v>
      </c>
      <c r="E260" s="1">
        <v>0</v>
      </c>
      <c r="F260" s="1">
        <v>0</v>
      </c>
      <c r="G260" s="2">
        <f t="shared" si="0"/>
        <v>57.39958</v>
      </c>
      <c r="H260" s="2">
        <f t="shared" si="1"/>
        <v>0.37999999999999545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221.62</v>
      </c>
      <c r="D262" s="1">
        <f>'PR-RAS'!E266</f>
        <v>0</v>
      </c>
      <c r="E262" s="1">
        <v>0</v>
      </c>
      <c r="F262" s="1">
        <v>0</v>
      </c>
      <c r="G262" s="2">
        <f t="shared" si="0"/>
        <v>57.842820000000003</v>
      </c>
      <c r="H262" s="2">
        <f t="shared" si="1"/>
        <v>0.37999999999999545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573271</v>
      </c>
      <c r="D285" s="1">
        <f>'PR-RAS'!E289</f>
        <v>675542.71</v>
      </c>
      <c r="E285" s="1">
        <v>0</v>
      </c>
      <c r="F285" s="1">
        <v>0</v>
      </c>
      <c r="G285" s="2">
        <f t="shared" si="8"/>
        <v>546517.22327999992</v>
      </c>
      <c r="H285" s="2">
        <f t="shared" si="9"/>
        <v>0.2900000000372529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1545.9799999999814</v>
      </c>
      <c r="D286" s="1">
        <f>'PR-RAS'!E290</f>
        <v>4502.3099999999395</v>
      </c>
      <c r="E286" s="1">
        <v>0</v>
      </c>
      <c r="F286" s="1">
        <v>0</v>
      </c>
      <c r="G286" s="2">
        <f t="shared" si="8"/>
        <v>3006.9209999999598</v>
      </c>
      <c r="H286" s="2">
        <f t="shared" si="9"/>
        <v>0.32999999995809048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38378.959999999999</v>
      </c>
      <c r="D289" s="1">
        <f>'PR-RAS'!E293</f>
        <v>52549.34</v>
      </c>
      <c r="E289" s="1">
        <v>0</v>
      </c>
      <c r="F289" s="1">
        <v>0</v>
      </c>
      <c r="G289" s="2">
        <f t="shared" si="8"/>
        <v>41321.56031999999</v>
      </c>
      <c r="H289" s="2">
        <f t="shared" si="9"/>
        <v>0.37999999999738066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9099.33</v>
      </c>
      <c r="D345" s="1">
        <f>'PR-RAS'!E350</f>
        <v>7769.05</v>
      </c>
      <c r="E345" s="1">
        <v>0</v>
      </c>
      <c r="F345" s="1">
        <v>0</v>
      </c>
      <c r="G345" s="2">
        <f t="shared" si="8"/>
        <v>8475.27592</v>
      </c>
      <c r="H345" s="2">
        <f t="shared" si="9"/>
        <v>0.38000000000010914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9099.33</v>
      </c>
      <c r="D358" s="1">
        <f>'PR-RAS'!E363</f>
        <v>7769.05</v>
      </c>
      <c r="E358" s="1">
        <v>0</v>
      </c>
      <c r="F358" s="1">
        <v>0</v>
      </c>
      <c r="G358" s="2">
        <f t="shared" si="8"/>
        <v>8795.5625099999997</v>
      </c>
      <c r="H358" s="2">
        <f t="shared" si="9"/>
        <v>0.38000000000010914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2371.25</v>
      </c>
      <c r="D364" s="1">
        <f>'PR-RAS'!E369</f>
        <v>1403.75</v>
      </c>
      <c r="E364" s="1">
        <v>0</v>
      </c>
      <c r="F364" s="1">
        <v>0</v>
      </c>
      <c r="G364" s="2">
        <f t="shared" si="8"/>
        <v>1879.88625</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2371.25</v>
      </c>
      <c r="D365" s="1">
        <f>'PR-RAS'!E370</f>
        <v>1403.75</v>
      </c>
      <c r="E365" s="1">
        <v>0</v>
      </c>
      <c r="F365" s="1">
        <v>0</v>
      </c>
      <c r="G365" s="2">
        <f t="shared" si="8"/>
        <v>1885.0650000000001</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6728.08</v>
      </c>
      <c r="D378" s="1">
        <f>'PR-RAS'!E383</f>
        <v>6365.3</v>
      </c>
      <c r="E378" s="1">
        <v>0</v>
      </c>
      <c r="F378" s="1">
        <v>0</v>
      </c>
      <c r="G378" s="2">
        <f t="shared" si="8"/>
        <v>7335.9223600000005</v>
      </c>
      <c r="H378" s="2">
        <f t="shared" si="9"/>
        <v>0.38000000000010914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6728.08</v>
      </c>
      <c r="D379" s="1">
        <f>'PR-RAS'!E384</f>
        <v>6365.3</v>
      </c>
      <c r="E379" s="1">
        <v>0</v>
      </c>
      <c r="F379" s="1">
        <v>0</v>
      </c>
      <c r="G379" s="2">
        <f t="shared" si="8"/>
        <v>7355.3810400000002</v>
      </c>
      <c r="H379" s="2">
        <f t="shared" si="9"/>
        <v>0.38000000000010914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9099.33</v>
      </c>
      <c r="D403" s="1">
        <f>'PR-RAS'!E408</f>
        <v>7769.05</v>
      </c>
      <c r="E403" s="1">
        <v>0</v>
      </c>
      <c r="F403" s="1">
        <v>0</v>
      </c>
      <c r="G403" s="2">
        <f t="shared" si="8"/>
        <v>9904.2468600000011</v>
      </c>
      <c r="H403" s="2">
        <f t="shared" si="9"/>
        <v>0.38000000000010914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574816.98</v>
      </c>
      <c r="D407" s="1">
        <f>'PR-RAS'!E412</f>
        <v>680045.0199999999</v>
      </c>
      <c r="E407" s="1">
        <v>0</v>
      </c>
      <c r="F407" s="1">
        <v>0</v>
      </c>
      <c r="G407" s="2">
        <f t="shared" si="8"/>
        <v>785572.25011999998</v>
      </c>
      <c r="H407" s="2">
        <f t="shared" si="9"/>
        <v>3.9999999920837581E-2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582370.32999999996</v>
      </c>
      <c r="D408" s="1">
        <f>'PR-RAS'!E413</f>
        <v>683311.76</v>
      </c>
      <c r="E408" s="1">
        <v>0</v>
      </c>
      <c r="F408" s="1">
        <v>0</v>
      </c>
      <c r="G408" s="2">
        <f t="shared" si="8"/>
        <v>793240.49694999994</v>
      </c>
      <c r="H408" s="2">
        <f t="shared" si="9"/>
        <v>0.56999999994877726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7553.3499999999767</v>
      </c>
      <c r="D410" s="1">
        <f>'PR-RAS'!E415</f>
        <v>3266.7400000001071</v>
      </c>
      <c r="E410" s="1">
        <v>0</v>
      </c>
      <c r="F410" s="1">
        <v>0</v>
      </c>
      <c r="G410" s="2">
        <f t="shared" si="8"/>
        <v>5761.5134700000781</v>
      </c>
      <c r="H410" s="2">
        <f t="shared" si="9"/>
        <v>0.60999999986961484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38378.959999999999</v>
      </c>
      <c r="D412" s="1">
        <f>'PR-RAS'!E417</f>
        <v>52549.34</v>
      </c>
      <c r="E412" s="1">
        <v>0</v>
      </c>
      <c r="F412" s="1">
        <v>0</v>
      </c>
      <c r="G412" s="2">
        <f t="shared" si="8"/>
        <v>58969.310039999989</v>
      </c>
      <c r="H412" s="2">
        <f t="shared" si="9"/>
        <v>0.37999999999738066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79.63</v>
      </c>
      <c r="D631" s="1">
        <f>'PR-RAS'!E637</f>
        <v>2148.29</v>
      </c>
      <c r="E631" s="1">
        <v>0</v>
      </c>
      <c r="F631" s="1">
        <v>0</v>
      </c>
      <c r="G631" s="2">
        <f t="shared" si="10"/>
        <v>2757.0122999999999</v>
      </c>
      <c r="H631" s="2">
        <f t="shared" si="11"/>
        <v>0.65999999999996817</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574816.98</v>
      </c>
      <c r="D633" s="1">
        <f>'PR-RAS'!E639</f>
        <v>680045.0199999999</v>
      </c>
      <c r="E633" s="1">
        <v>0</v>
      </c>
      <c r="F633" s="1">
        <v>0</v>
      </c>
      <c r="G633" s="2">
        <f t="shared" si="10"/>
        <v>1222861.2366399998</v>
      </c>
      <c r="H633" s="2">
        <f t="shared" si="11"/>
        <v>3.9999999920837581E-2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582370.32999999996</v>
      </c>
      <c r="D634" s="1">
        <f>'PR-RAS'!E640</f>
        <v>683311.76</v>
      </c>
      <c r="E634" s="1">
        <v>0</v>
      </c>
      <c r="F634" s="1">
        <v>0</v>
      </c>
      <c r="G634" s="2">
        <f t="shared" si="10"/>
        <v>1233713.10705</v>
      </c>
      <c r="H634" s="2">
        <f t="shared" si="11"/>
        <v>0.56999999994877726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7553.3499999999767</v>
      </c>
      <c r="D636" s="1">
        <f>'PR-RAS'!E642</f>
        <v>3266.7400000001071</v>
      </c>
      <c r="E636" s="1">
        <v>0</v>
      </c>
      <c r="F636" s="1">
        <v>0</v>
      </c>
      <c r="G636" s="2">
        <f t="shared" si="10"/>
        <v>8945.1370500001212</v>
      </c>
      <c r="H636" s="2">
        <f t="shared" si="11"/>
        <v>0.60999999986961484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38299.33</v>
      </c>
      <c r="D638" s="1">
        <f>'PR-RAS'!E644</f>
        <v>50401.049999999996</v>
      </c>
      <c r="E638" s="1">
        <v>0</v>
      </c>
      <c r="F638" s="1">
        <v>0</v>
      </c>
      <c r="G638" s="2">
        <f t="shared" si="10"/>
        <v>88607.610910000003</v>
      </c>
      <c r="H638" s="2">
        <f t="shared" si="11"/>
        <v>0.37999999999738066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45852.679999999978</v>
      </c>
      <c r="D640" s="1">
        <f>'PR-RAS'!E646</f>
        <v>53667.790000000103</v>
      </c>
      <c r="E640" s="1">
        <v>0</v>
      </c>
      <c r="F640" s="1">
        <v>0</v>
      </c>
      <c r="G640" s="2">
        <f t="shared" si="10"/>
        <v>97887.298140000115</v>
      </c>
      <c r="H640" s="2">
        <f t="shared" si="11"/>
        <v>0.52999999991880031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1070</v>
      </c>
      <c r="D643" s="1">
        <f>'PR-RAS'!E650</f>
        <v>900</v>
      </c>
      <c r="E643" s="1">
        <v>0</v>
      </c>
      <c r="F643" s="1">
        <v>0</v>
      </c>
      <c r="G643" s="2">
        <f t="shared" si="10"/>
        <v>1842.54</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1070</v>
      </c>
      <c r="D644" s="1">
        <f>'PR-RAS'!E651</f>
        <v>900</v>
      </c>
      <c r="E644" s="1">
        <v>0</v>
      </c>
      <c r="F644" s="1">
        <v>0</v>
      </c>
      <c r="G644" s="2">
        <f t="shared" si="10"/>
        <v>1845.41</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33</v>
      </c>
      <c r="E647" s="1">
        <v>0</v>
      </c>
      <c r="F647" s="1">
        <v>0</v>
      </c>
      <c r="G647" s="2">
        <f t="shared" si="10"/>
        <v>64.600000000000009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21</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157.16</v>
      </c>
      <c r="D663" s="1">
        <f>'PR-RAS'!E670</f>
        <v>115.08</v>
      </c>
      <c r="E663" s="1">
        <v>0</v>
      </c>
      <c r="F663" s="1">
        <v>0</v>
      </c>
      <c r="G663" s="2">
        <f t="shared" si="10"/>
        <v>256.40584000000001</v>
      </c>
      <c r="H663" s="2">
        <f t="shared" si="11"/>
        <v>0.23999999999999488</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534902.49</v>
      </c>
      <c r="D668" s="1">
        <f>'PR-RAS'!E675</f>
        <v>641509.99</v>
      </c>
      <c r="E668" s="1">
        <v>0</v>
      </c>
      <c r="F668" s="1">
        <v>0</v>
      </c>
      <c r="G668" s="2">
        <f t="shared" si="10"/>
        <v>1212554.28749</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4952.7299999999996</v>
      </c>
      <c r="D670" s="1">
        <f>'PR-RAS'!E677</f>
        <v>6366.2</v>
      </c>
      <c r="E670" s="1">
        <v>0</v>
      </c>
      <c r="F670" s="1">
        <v>0</v>
      </c>
      <c r="G670" s="2">
        <f t="shared" si="10"/>
        <v>11831.35197</v>
      </c>
      <c r="H670" s="2">
        <f t="shared" si="11"/>
        <v>0.47000000000025466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1324.55</v>
      </c>
      <c r="D703" s="1">
        <f>'PR-RAS'!E710</f>
        <v>898.7</v>
      </c>
      <c r="E703" s="1">
        <v>0</v>
      </c>
      <c r="F703" s="1">
        <v>0</v>
      </c>
      <c r="G703" s="2">
        <f t="shared" si="10"/>
        <v>2191.6088999999997</v>
      </c>
      <c r="H703" s="2">
        <f t="shared" si="11"/>
        <v>0.75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2086.61</v>
      </c>
      <c r="E709" s="1">
        <v>0</v>
      </c>
      <c r="F709" s="1">
        <v>0</v>
      </c>
      <c r="G709" s="2">
        <f t="shared" si="10"/>
        <v>2954.63976</v>
      </c>
      <c r="H709" s="2">
        <f t="shared" si="11"/>
        <v>0.38999999999987267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1324.32</v>
      </c>
      <c r="D710" s="1">
        <f>'PR-RAS'!E717</f>
        <v>2648.64</v>
      </c>
      <c r="E710" s="1">
        <v>0</v>
      </c>
      <c r="F710" s="1">
        <v>0</v>
      </c>
      <c r="G710" s="2">
        <f t="shared" si="10"/>
        <v>4694.7143999999989</v>
      </c>
      <c r="H710" s="2">
        <f t="shared" si="11"/>
        <v>0.68000000000006366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26594.41</v>
      </c>
      <c r="D711" s="1">
        <f>'PR-RAS'!E718</f>
        <v>24079.03</v>
      </c>
      <c r="E711" s="1">
        <v>0</v>
      </c>
      <c r="F711" s="1">
        <v>0</v>
      </c>
      <c r="G711" s="2">
        <f t="shared" si="10"/>
        <v>53074.253700000001</v>
      </c>
      <c r="H711" s="2">
        <f t="shared" si="11"/>
        <v>0.43999999999869033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1317.9</v>
      </c>
      <c r="D713" s="1">
        <f>'PR-RAS'!E720</f>
        <v>894.9</v>
      </c>
      <c r="E713" s="1">
        <v>0</v>
      </c>
      <c r="F713" s="1">
        <v>0</v>
      </c>
      <c r="G713" s="2">
        <f t="shared" si="10"/>
        <v>2212.6823999999997</v>
      </c>
      <c r="H713" s="2">
        <f t="shared" si="11"/>
        <v>0.19999999999993179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1037603.89</v>
      </c>
      <c r="D984" s="6">
        <f>BILANCA!E6</f>
        <v>996706.2300000001</v>
      </c>
      <c r="E984" s="6">
        <v>0</v>
      </c>
      <c r="F984" s="6">
        <v>0</v>
      </c>
      <c r="G984" s="7">
        <f t="shared" ref="G984:G1241" si="22">B984/1000*C984+B984/500*D984</f>
        <v>3031.0163500000003</v>
      </c>
      <c r="H984" s="7">
        <f t="shared" si="19"/>
        <v>0.34000000008381903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1020219.04</v>
      </c>
      <c r="D985" s="1">
        <f>BILANCA!E7</f>
        <v>994357.3600000001</v>
      </c>
      <c r="E985" s="1">
        <v>0</v>
      </c>
      <c r="F985" s="1">
        <v>0</v>
      </c>
      <c r="G985" s="2">
        <f t="shared" si="22"/>
        <v>6017.8675200000007</v>
      </c>
      <c r="H985" s="2">
        <f t="shared" si="19"/>
        <v>0.40000000013969839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1.57</v>
      </c>
      <c r="D986" s="1">
        <f>BILANCA!E8</f>
        <v>1.57</v>
      </c>
      <c r="E986" s="1">
        <v>0</v>
      </c>
      <c r="F986" s="1">
        <v>0</v>
      </c>
      <c r="G986" s="2">
        <f t="shared" si="22"/>
        <v>1.4130000000000002E-2</v>
      </c>
      <c r="H986" s="2">
        <f t="shared" si="19"/>
        <v>0.85999999999999988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1.57</v>
      </c>
      <c r="D987" s="1">
        <f>BILANCA!E9</f>
        <v>1.57</v>
      </c>
      <c r="E987" s="1">
        <v>0</v>
      </c>
      <c r="F987" s="1">
        <v>0</v>
      </c>
      <c r="G987" s="2">
        <f t="shared" si="22"/>
        <v>1.8839999999999999E-2</v>
      </c>
      <c r="H987" s="2">
        <f t="shared" si="19"/>
        <v>0.85999999999999988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1020217.4700000001</v>
      </c>
      <c r="D990" s="1">
        <f>BILANCA!E12</f>
        <v>994355.79000000015</v>
      </c>
      <c r="E990" s="1">
        <v>0</v>
      </c>
      <c r="F990" s="1">
        <v>0</v>
      </c>
      <c r="G990" s="2">
        <f t="shared" si="22"/>
        <v>21062.503350000003</v>
      </c>
      <c r="H990" s="2">
        <f t="shared" si="19"/>
        <v>0.67999999993480742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963519.44000000006</v>
      </c>
      <c r="D991" s="1">
        <f>BILANCA!E13</f>
        <v>947722.94000000006</v>
      </c>
      <c r="E991" s="1">
        <v>0</v>
      </c>
      <c r="F991" s="1">
        <v>0</v>
      </c>
      <c r="G991" s="2">
        <f t="shared" si="22"/>
        <v>22871.722560000002</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458764.02</v>
      </c>
      <c r="D992" s="1">
        <f>BILANCA!E14</f>
        <v>458764.02</v>
      </c>
      <c r="E992" s="1">
        <v>0</v>
      </c>
      <c r="F992" s="1">
        <v>0</v>
      </c>
      <c r="G992" s="2">
        <f t="shared" si="22"/>
        <v>12386.628540000002</v>
      </c>
      <c r="H992" s="2">
        <f t="shared" si="19"/>
        <v>4.0000000037252903E-2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816145.1</v>
      </c>
      <c r="D993" s="1">
        <f>BILANCA!E15</f>
        <v>816145.1</v>
      </c>
      <c r="E993" s="1">
        <v>0</v>
      </c>
      <c r="F993" s="1">
        <v>0</v>
      </c>
      <c r="G993" s="2">
        <f t="shared" si="22"/>
        <v>24484.352999999999</v>
      </c>
      <c r="H993" s="2">
        <f t="shared" si="19"/>
        <v>0.19999999995343387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1976.22</v>
      </c>
      <c r="D995" s="1">
        <f>BILANCA!E17</f>
        <v>1976.22</v>
      </c>
      <c r="E995" s="1">
        <v>0</v>
      </c>
      <c r="F995" s="1">
        <v>0</v>
      </c>
      <c r="G995" s="2">
        <f t="shared" si="22"/>
        <v>71.143919999999994</v>
      </c>
      <c r="H995" s="2">
        <f t="shared" si="19"/>
        <v>0.44000000000005457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313365.90000000002</v>
      </c>
      <c r="D996" s="1">
        <f>BILANCA!E18</f>
        <v>329162.40000000002</v>
      </c>
      <c r="E996" s="1">
        <v>0</v>
      </c>
      <c r="F996" s="1">
        <v>0</v>
      </c>
      <c r="G996" s="2">
        <f t="shared" si="22"/>
        <v>12631.9791</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28577.609999999957</v>
      </c>
      <c r="D997" s="1">
        <f>BILANCA!E19</f>
        <v>17650.800000000003</v>
      </c>
      <c r="E997" s="1">
        <v>0</v>
      </c>
      <c r="F997" s="1">
        <v>0</v>
      </c>
      <c r="G997" s="2">
        <f t="shared" si="22"/>
        <v>894.30893999999944</v>
      </c>
      <c r="H997" s="2">
        <f t="shared" si="19"/>
        <v>0.59000000004016329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131817.32</v>
      </c>
      <c r="D998" s="1">
        <f>BILANCA!E20</f>
        <v>123252.33</v>
      </c>
      <c r="E998" s="1">
        <v>0</v>
      </c>
      <c r="F998" s="1">
        <v>0</v>
      </c>
      <c r="G998" s="2">
        <f t="shared" si="22"/>
        <v>5674.8297000000002</v>
      </c>
      <c r="H998" s="2">
        <f t="shared" si="19"/>
        <v>0.65000000000873115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1653.11</v>
      </c>
      <c r="D999" s="1">
        <f>BILANCA!E21</f>
        <v>1625.36</v>
      </c>
      <c r="E999" s="1">
        <v>0</v>
      </c>
      <c r="F999" s="1">
        <v>0</v>
      </c>
      <c r="G999" s="2">
        <f t="shared" si="22"/>
        <v>78.461279999999988</v>
      </c>
      <c r="H999" s="2">
        <f t="shared" si="19"/>
        <v>0.46999999999979991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4270.3</v>
      </c>
      <c r="D1000" s="1">
        <f>BILANCA!E22</f>
        <v>4270.3</v>
      </c>
      <c r="E1000" s="1">
        <v>0</v>
      </c>
      <c r="F1000" s="1">
        <v>0</v>
      </c>
      <c r="G1000" s="2">
        <f t="shared" si="22"/>
        <v>217.78530000000001</v>
      </c>
      <c r="H1000" s="2">
        <f t="shared" si="19"/>
        <v>0.6000000000003638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390.21</v>
      </c>
      <c r="D1002" s="1">
        <f>BILANCA!E24</f>
        <v>390.21</v>
      </c>
      <c r="E1002" s="1">
        <v>0</v>
      </c>
      <c r="F1002" s="1">
        <v>0</v>
      </c>
      <c r="G1002" s="2">
        <f t="shared" si="22"/>
        <v>22.241969999999998</v>
      </c>
      <c r="H1002" s="2">
        <f t="shared" si="19"/>
        <v>0.41999999999995907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5920.83</v>
      </c>
      <c r="D1003" s="1">
        <f>BILANCA!E25</f>
        <v>5920.83</v>
      </c>
      <c r="E1003" s="1">
        <v>0</v>
      </c>
      <c r="F1003" s="1">
        <v>0</v>
      </c>
      <c r="G1003" s="2">
        <f t="shared" si="22"/>
        <v>355.24979999999999</v>
      </c>
      <c r="H1003" s="2">
        <f t="shared" si="19"/>
        <v>0.34000000000014552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5176.9399999999996</v>
      </c>
      <c r="D1004" s="1">
        <f>BILANCA!E26</f>
        <v>5176.9399999999996</v>
      </c>
      <c r="E1004" s="1">
        <v>0</v>
      </c>
      <c r="F1004" s="1">
        <v>0</v>
      </c>
      <c r="G1004" s="2">
        <f t="shared" si="22"/>
        <v>326.14722</v>
      </c>
      <c r="H1004" s="2">
        <f t="shared" si="19"/>
        <v>0.12000000000080036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120651.1</v>
      </c>
      <c r="D1006" s="1">
        <f>BILANCA!E28</f>
        <v>122985.17</v>
      </c>
      <c r="E1006" s="1">
        <v>0</v>
      </c>
      <c r="F1006" s="1">
        <v>0</v>
      </c>
      <c r="G1006" s="2">
        <f t="shared" si="22"/>
        <v>8432.2931200000003</v>
      </c>
      <c r="H1006" s="2">
        <f t="shared" si="19"/>
        <v>0.27000000000407454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27634.65</v>
      </c>
      <c r="D1013" s="1">
        <f>BILANCA!E35</f>
        <v>28496.279999999992</v>
      </c>
      <c r="E1013" s="1">
        <v>0</v>
      </c>
      <c r="F1013" s="1">
        <v>0</v>
      </c>
      <c r="G1013" s="2">
        <f t="shared" si="22"/>
        <v>2538.8162999999995</v>
      </c>
      <c r="H1013" s="2">
        <f t="shared" si="19"/>
        <v>0.6299999999901047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64828.47</v>
      </c>
      <c r="D1014" s="1">
        <f>BILANCA!E36</f>
        <v>71746.259999999995</v>
      </c>
      <c r="E1014" s="1">
        <v>0</v>
      </c>
      <c r="F1014" s="1">
        <v>0</v>
      </c>
      <c r="G1014" s="2">
        <f t="shared" si="22"/>
        <v>6457.9506899999997</v>
      </c>
      <c r="H1014" s="2">
        <f t="shared" si="19"/>
        <v>0.72999999999592546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265.45</v>
      </c>
      <c r="D1015" s="1">
        <f>BILANCA!E37</f>
        <v>265.45</v>
      </c>
      <c r="E1015" s="1">
        <v>0</v>
      </c>
      <c r="F1015" s="1">
        <v>0</v>
      </c>
      <c r="G1015" s="2">
        <f t="shared" si="22"/>
        <v>25.483200000000004</v>
      </c>
      <c r="H1015" s="2">
        <f t="shared" si="19"/>
        <v>0.89999999999997726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37459.269999999997</v>
      </c>
      <c r="D1018" s="1">
        <f>BILANCA!E40</f>
        <v>43515.43</v>
      </c>
      <c r="E1018" s="1">
        <v>0</v>
      </c>
      <c r="F1018" s="1">
        <v>0</v>
      </c>
      <c r="G1018" s="2">
        <f t="shared" si="22"/>
        <v>4357.1545500000002</v>
      </c>
      <c r="H1018" s="2">
        <f t="shared" si="19"/>
        <v>0.69999999999708962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485.77</v>
      </c>
      <c r="D1023" s="1">
        <f>BILANCA!E45</f>
        <v>485.77</v>
      </c>
      <c r="E1023" s="1">
        <v>0</v>
      </c>
      <c r="F1023" s="1">
        <v>0</v>
      </c>
      <c r="G1023" s="2">
        <f t="shared" si="22"/>
        <v>58.292400000000001</v>
      </c>
      <c r="H1023" s="2">
        <f t="shared" si="19"/>
        <v>0.46000000000003638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485.77</v>
      </c>
      <c r="D1025" s="1">
        <f>BILANCA!E47</f>
        <v>485.77</v>
      </c>
      <c r="E1025" s="1">
        <v>0</v>
      </c>
      <c r="F1025" s="1">
        <v>0</v>
      </c>
      <c r="G1025" s="2">
        <f t="shared" si="22"/>
        <v>61.20702</v>
      </c>
      <c r="H1025" s="2">
        <f t="shared" si="19"/>
        <v>0.46000000000003638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18899.91</v>
      </c>
      <c r="D1032" s="1">
        <f>BILANCA!E54</f>
        <v>18786.23</v>
      </c>
      <c r="E1032" s="1">
        <v>0</v>
      </c>
      <c r="F1032" s="1">
        <v>0</v>
      </c>
      <c r="G1032" s="2">
        <f t="shared" si="22"/>
        <v>2767.1461300000001</v>
      </c>
      <c r="H1032" s="2">
        <f t="shared" si="19"/>
        <v>0.31999999999970896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18899.91</v>
      </c>
      <c r="D1033" s="1">
        <f>BILANCA!E55</f>
        <v>18786.23</v>
      </c>
      <c r="E1033" s="1">
        <v>0</v>
      </c>
      <c r="F1033" s="1">
        <v>0</v>
      </c>
      <c r="G1033" s="2">
        <f t="shared" si="22"/>
        <v>2823.6185</v>
      </c>
      <c r="H1033" s="2">
        <f t="shared" si="19"/>
        <v>0.31999999999970896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17384.849999999999</v>
      </c>
      <c r="D1046" s="1">
        <f>BILANCA!E68</f>
        <v>2348.87</v>
      </c>
      <c r="E1046" s="1">
        <v>0</v>
      </c>
      <c r="F1046" s="1">
        <v>0</v>
      </c>
      <c r="G1046" s="2">
        <f t="shared" si="22"/>
        <v>1391.2031699999998</v>
      </c>
      <c r="H1046" s="2">
        <f t="shared" si="19"/>
        <v>0.28000000000156433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12644.93</v>
      </c>
      <c r="D1056" s="1">
        <f>BILANCA!E78</f>
        <v>134.91999999999999</v>
      </c>
      <c r="E1056" s="1">
        <v>0</v>
      </c>
      <c r="F1056" s="1">
        <v>0</v>
      </c>
      <c r="G1056" s="2">
        <f t="shared" si="22"/>
        <v>942.77820999999994</v>
      </c>
      <c r="H1056" s="2">
        <f t="shared" si="19"/>
        <v>0.14999999999972147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12644.93</v>
      </c>
      <c r="D1064" s="1">
        <f>BILANCA!E86</f>
        <v>134.91999999999999</v>
      </c>
      <c r="E1064" s="1">
        <v>0</v>
      </c>
      <c r="F1064" s="1">
        <v>0</v>
      </c>
      <c r="G1064" s="2">
        <f t="shared" si="22"/>
        <v>1046.0963700000002</v>
      </c>
      <c r="H1064" s="2">
        <f t="shared" si="19"/>
        <v>0.14999999999972147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4739.92</v>
      </c>
      <c r="D1124" s="1">
        <f>BILANCA!E146</f>
        <v>2213.9499999999998</v>
      </c>
      <c r="E1124" s="1">
        <v>0</v>
      </c>
      <c r="F1124" s="1">
        <v>0</v>
      </c>
      <c r="G1124" s="2">
        <f t="shared" si="22"/>
        <v>1292.6626199999998</v>
      </c>
      <c r="H1124" s="2">
        <f t="shared" si="23"/>
        <v>0.13000000000010914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4739.92</v>
      </c>
      <c r="D1139" s="1">
        <f>BILANCA!E161</f>
        <v>2213.9499999999998</v>
      </c>
      <c r="E1139" s="1">
        <v>0</v>
      </c>
      <c r="F1139" s="1">
        <v>0</v>
      </c>
      <c r="G1139" s="2">
        <f t="shared" si="22"/>
        <v>1430.17992</v>
      </c>
      <c r="H1139" s="2">
        <f t="shared" si="23"/>
        <v>0.13000000000010914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1037603.89</v>
      </c>
      <c r="D1152" s="1">
        <f>BILANCA!E175</f>
        <v>996706.23</v>
      </c>
      <c r="E1152" s="1">
        <v>0</v>
      </c>
      <c r="F1152" s="1">
        <v>0</v>
      </c>
      <c r="G1152" s="2">
        <f t="shared" si="22"/>
        <v>512241.76315000001</v>
      </c>
      <c r="H1152" s="2">
        <f t="shared" si="23"/>
        <v>0.33999999996740371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63237.53</v>
      </c>
      <c r="D1153" s="1">
        <f>BILANCA!E176</f>
        <v>56016.659999999996</v>
      </c>
      <c r="E1153" s="1">
        <v>0</v>
      </c>
      <c r="F1153" s="1">
        <v>0</v>
      </c>
      <c r="G1153" s="2">
        <f t="shared" si="22"/>
        <v>29796.044500000004</v>
      </c>
      <c r="H1153" s="2">
        <f t="shared" si="23"/>
        <v>0.81000000000494765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61993.01</v>
      </c>
      <c r="D1154" s="1">
        <f>BILANCA!E177</f>
        <v>54842.909999999996</v>
      </c>
      <c r="E1154" s="1">
        <v>0</v>
      </c>
      <c r="F1154" s="1">
        <v>0</v>
      </c>
      <c r="G1154" s="2">
        <f t="shared" si="22"/>
        <v>29357.07993</v>
      </c>
      <c r="H1154" s="2">
        <f t="shared" si="23"/>
        <v>0.10000000000582077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44653.04</v>
      </c>
      <c r="D1155" s="1">
        <f>BILANCA!E178</f>
        <v>49342.31</v>
      </c>
      <c r="E1155" s="1">
        <v>0</v>
      </c>
      <c r="F1155" s="1">
        <v>0</v>
      </c>
      <c r="G1155" s="2">
        <f t="shared" si="22"/>
        <v>24654.077519999999</v>
      </c>
      <c r="H1155" s="2">
        <f t="shared" si="23"/>
        <v>0.34999999999854481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5988.14</v>
      </c>
      <c r="D1156" s="1">
        <f>BILANCA!E179</f>
        <v>5500.6</v>
      </c>
      <c r="E1156" s="1">
        <v>0</v>
      </c>
      <c r="F1156" s="1">
        <v>0</v>
      </c>
      <c r="G1156" s="2">
        <f t="shared" si="22"/>
        <v>2939.1558199999999</v>
      </c>
      <c r="H1156" s="2">
        <f t="shared" si="23"/>
        <v>0.53999999999996362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11351.83</v>
      </c>
      <c r="D1165" s="1">
        <f>BILANCA!E188</f>
        <v>0</v>
      </c>
      <c r="E1165" s="1">
        <v>0</v>
      </c>
      <c r="F1165" s="1">
        <v>0</v>
      </c>
      <c r="G1165" s="2">
        <f t="shared" si="22"/>
        <v>2066.0330599999998</v>
      </c>
      <c r="H1165" s="2">
        <f t="shared" si="23"/>
        <v>0.17000000000007276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1244.52</v>
      </c>
      <c r="D1166" s="1">
        <f>BILANCA!E189</f>
        <v>1173.75</v>
      </c>
      <c r="E1166" s="1">
        <v>0</v>
      </c>
      <c r="F1166" s="1">
        <v>0</v>
      </c>
      <c r="G1166" s="2">
        <f t="shared" si="22"/>
        <v>657.33965999999998</v>
      </c>
      <c r="H1166" s="2">
        <f t="shared" si="23"/>
        <v>0.73000000000001819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974366.36</v>
      </c>
      <c r="D1214" s="1">
        <f>BILANCA!E237</f>
        <v>940689.57</v>
      </c>
      <c r="E1214" s="1">
        <v>0</v>
      </c>
      <c r="F1214" s="1">
        <v>0</v>
      </c>
      <c r="G1214" s="2">
        <f t="shared" si="22"/>
        <v>659677.21050000004</v>
      </c>
      <c r="H1214" s="2">
        <f t="shared" si="23"/>
        <v>0.7900000000372529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1020219.04</v>
      </c>
      <c r="D1215" s="1">
        <f>BILANCA!E238</f>
        <v>994357.36</v>
      </c>
      <c r="E1215" s="1">
        <v>0</v>
      </c>
      <c r="F1215" s="1">
        <v>0</v>
      </c>
      <c r="G1215" s="2">
        <f t="shared" si="22"/>
        <v>698072.63232000009</v>
      </c>
      <c r="H1215" s="2">
        <f t="shared" si="23"/>
        <v>0.40000000002328306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1020219.04</v>
      </c>
      <c r="D1216" s="1">
        <f>BILANCA!E239</f>
        <v>994357.36</v>
      </c>
      <c r="E1216" s="1">
        <v>0</v>
      </c>
      <c r="F1216" s="1">
        <v>0</v>
      </c>
      <c r="G1216" s="2">
        <f t="shared" si="22"/>
        <v>701081.56608000002</v>
      </c>
      <c r="H1216" s="2">
        <f t="shared" si="23"/>
        <v>0.40000000002328306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1000929.52</v>
      </c>
      <c r="D1217" s="1">
        <f>BILANCA!E240</f>
        <v>974623.82</v>
      </c>
      <c r="E1217" s="1">
        <v>0</v>
      </c>
      <c r="F1217" s="1">
        <v>0</v>
      </c>
      <c r="G1217" s="2">
        <f t="shared" si="22"/>
        <v>690341.45544000005</v>
      </c>
      <c r="H1217" s="2">
        <f t="shared" si="23"/>
        <v>0.66000000003259629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19289.52</v>
      </c>
      <c r="D1218" s="1">
        <f>BILANCA!E241</f>
        <v>19733.54</v>
      </c>
      <c r="E1218" s="1">
        <v>0</v>
      </c>
      <c r="F1218" s="1">
        <v>0</v>
      </c>
      <c r="G1218" s="2">
        <f t="shared" si="22"/>
        <v>13807.800999999999</v>
      </c>
      <c r="H1218" s="2">
        <f t="shared" si="23"/>
        <v>0.93999999999869033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-45852.68</v>
      </c>
      <c r="D1222" s="1">
        <f>BILANCA!E245</f>
        <v>-53667.79</v>
      </c>
      <c r="E1222" s="1">
        <v>0</v>
      </c>
      <c r="F1222" s="1">
        <v>0</v>
      </c>
      <c r="G1222" s="2">
        <f t="shared" si="22"/>
        <v>-36611.994140000003</v>
      </c>
      <c r="H1222" s="2">
        <f t="shared" si="23"/>
        <v>0.52999999999883585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45852.68</v>
      </c>
      <c r="D1227" s="1">
        <f>BILANCA!E250</f>
        <v>53667.79</v>
      </c>
      <c r="E1227" s="1">
        <v>0</v>
      </c>
      <c r="F1227" s="1">
        <v>0</v>
      </c>
      <c r="G1227" s="2">
        <f t="shared" si="22"/>
        <v>37377.935440000001</v>
      </c>
      <c r="H1227" s="2">
        <f t="shared" si="23"/>
        <v>0.52999999999883585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45852.68</v>
      </c>
      <c r="D1228" s="1">
        <f>BILANCA!E251</f>
        <v>53667.79</v>
      </c>
      <c r="E1228" s="1">
        <v>0</v>
      </c>
      <c r="F1228" s="1">
        <v>0</v>
      </c>
      <c r="G1228" s="2">
        <f t="shared" si="22"/>
        <v>37531.123700000004</v>
      </c>
      <c r="H1228" s="2">
        <f t="shared" si="23"/>
        <v>0.52999999999883585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29843.3</v>
      </c>
      <c r="D1236" s="1">
        <f>BILANCA!E259</f>
        <v>29843.3</v>
      </c>
      <c r="E1236" s="1">
        <v>0</v>
      </c>
      <c r="F1236" s="1">
        <v>0</v>
      </c>
      <c r="G1236" s="2">
        <f t="shared" si="22"/>
        <v>22651.064700000003</v>
      </c>
      <c r="H1236" s="2">
        <f t="shared" si="23"/>
        <v>0.59999999999854481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29843.3</v>
      </c>
      <c r="D1237" s="1">
        <f>BILANCA!E260</f>
        <v>29843.3</v>
      </c>
      <c r="E1237" s="1">
        <v>0</v>
      </c>
      <c r="F1237" s="1">
        <v>0</v>
      </c>
      <c r="G1237" s="2">
        <f t="shared" si="22"/>
        <v>22740.5946</v>
      </c>
      <c r="H1237" s="2">
        <f t="shared" si="23"/>
        <v>0.59999999999854481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4739.92</v>
      </c>
      <c r="D1240" s="1">
        <f>BILANCA!E264</f>
        <v>2213.9499999999998</v>
      </c>
      <c r="E1240" s="1">
        <v>0</v>
      </c>
      <c r="F1240" s="1">
        <v>0</v>
      </c>
      <c r="G1240" s="2">
        <f t="shared" si="22"/>
        <v>2356.1297400000003</v>
      </c>
      <c r="H1240" s="2">
        <f t="shared" si="23"/>
        <v>0.13000000000010914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12565.3</v>
      </c>
      <c r="D1244" s="1">
        <f>BILANCA!E268</f>
        <v>134.91999999999999</v>
      </c>
      <c r="E1244" s="1">
        <v>0</v>
      </c>
      <c r="F1244" s="1">
        <v>0</v>
      </c>
      <c r="G1244" s="2">
        <f t="shared" si="24"/>
        <v>3349.97154</v>
      </c>
      <c r="H1244" s="2">
        <f t="shared" si="23"/>
        <v>0.37999999999928491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79.63</v>
      </c>
      <c r="D1247" s="1">
        <f>BILANCA!E271</f>
        <v>0</v>
      </c>
      <c r="E1247" s="1">
        <v>0</v>
      </c>
      <c r="F1247" s="1">
        <v>0</v>
      </c>
      <c r="G1247" s="2">
        <f t="shared" si="24"/>
        <v>21.022320000000001</v>
      </c>
      <c r="H1247" s="2">
        <f t="shared" si="23"/>
        <v>0.37000000000000455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2213.9499999999998</v>
      </c>
      <c r="E1262" s="1">
        <v>0</v>
      </c>
      <c r="F1262" s="1">
        <v>0</v>
      </c>
      <c r="G1262" s="2">
        <f t="shared" si="24"/>
        <v>1235.3841</v>
      </c>
      <c r="H1262" s="2">
        <f t="shared" si="23"/>
        <v>5.0000000000181899E-2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61993.01</v>
      </c>
      <c r="D1263" s="1">
        <f>BILANCA!E287</f>
        <v>54842.91</v>
      </c>
      <c r="E1263" s="1">
        <v>0</v>
      </c>
      <c r="F1263" s="1">
        <v>0</v>
      </c>
      <c r="G1263" s="2">
        <f t="shared" si="24"/>
        <v>48070.072400000005</v>
      </c>
      <c r="H1263" s="2">
        <f t="shared" si="23"/>
        <v>9.9999999998544808E-2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1244.52</v>
      </c>
      <c r="D1266" s="1">
        <f>BILANCA!E290</f>
        <v>1173.75</v>
      </c>
      <c r="E1266" s="1">
        <v>0</v>
      </c>
      <c r="F1266" s="1">
        <v>0</v>
      </c>
      <c r="G1266" s="2">
        <f t="shared" si="24"/>
        <v>1016.5416599999999</v>
      </c>
      <c r="H1266" s="2">
        <f t="shared" si="23"/>
        <v>0.73000000000001819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582370.32999999996</v>
      </c>
      <c r="D1408" s="1">
        <f>'RAS-funkcijski'!E114</f>
        <v>683311.76</v>
      </c>
      <c r="E1408" s="1">
        <v>0</v>
      </c>
      <c r="F1408" s="1">
        <v>0</v>
      </c>
      <c r="G1408" s="2">
        <f t="shared" si="24"/>
        <v>214389.3235</v>
      </c>
      <c r="H1408" s="2">
        <f t="shared" si="27"/>
        <v>0.56999999994877726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582370.32999999996</v>
      </c>
      <c r="D1409" s="1">
        <f>'RAS-funkcijski'!E115</f>
        <v>683311.76</v>
      </c>
      <c r="E1409" s="1">
        <v>0</v>
      </c>
      <c r="F1409" s="1">
        <v>0</v>
      </c>
      <c r="G1409" s="2">
        <f t="shared" si="24"/>
        <v>216338.31735</v>
      </c>
      <c r="H1409" s="2">
        <f t="shared" si="27"/>
        <v>0.56999999994877726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582370.32999999996</v>
      </c>
      <c r="D1411" s="1">
        <f>'RAS-funkcijski'!E117</f>
        <v>683311.76</v>
      </c>
      <c r="E1411" s="1">
        <v>0</v>
      </c>
      <c r="F1411" s="1">
        <v>0</v>
      </c>
      <c r="G1411" s="2">
        <f t="shared" si="24"/>
        <v>220236.30505000002</v>
      </c>
      <c r="H1411" s="2">
        <f t="shared" si="27"/>
        <v>0.56999999994877726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582370.32999999996</v>
      </c>
      <c r="D1435" s="13">
        <f>'RAS-funkcijski'!E141</f>
        <v>683311.76</v>
      </c>
      <c r="E1435" s="13">
        <v>0</v>
      </c>
      <c r="F1435" s="13">
        <v>0</v>
      </c>
      <c r="G1435" s="14">
        <f t="shared" si="24"/>
        <v>267012.15745</v>
      </c>
      <c r="H1435" s="14">
        <f t="shared" si="27"/>
        <v>0.56999999994877726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1947.39</v>
      </c>
      <c r="D1436" s="6">
        <f>'P-VRIO'!E5</f>
        <v>0</v>
      </c>
      <c r="E1436" s="6">
        <v>0</v>
      </c>
      <c r="F1436" s="6">
        <v>0</v>
      </c>
      <c r="G1436" s="7">
        <f t="shared" si="24"/>
        <v>1.9473900000000002</v>
      </c>
      <c r="H1436" s="7">
        <f t="shared" si="27"/>
        <v>0.39000000000010004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1947.39</v>
      </c>
      <c r="D1453" s="1">
        <f>'P-VRIO'!E22</f>
        <v>0</v>
      </c>
      <c r="E1453" s="1">
        <v>0</v>
      </c>
      <c r="F1453" s="1">
        <v>0</v>
      </c>
      <c r="G1453" s="2">
        <f t="shared" si="24"/>
        <v>35.053019999999997</v>
      </c>
      <c r="H1453" s="2">
        <f t="shared" si="27"/>
        <v>0.39000000000010004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1947.39</v>
      </c>
      <c r="D1454" s="1">
        <f>'P-VRIO'!E23</f>
        <v>0</v>
      </c>
      <c r="E1454" s="1">
        <v>0</v>
      </c>
      <c r="F1454" s="1">
        <v>0</v>
      </c>
      <c r="G1454" s="2">
        <f t="shared" si="24"/>
        <v>37.000410000000002</v>
      </c>
      <c r="H1454" s="2">
        <f t="shared" si="27"/>
        <v>0.39000000000010004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1947.39</v>
      </c>
      <c r="D1455" s="1">
        <f>'P-VRIO'!E24</f>
        <v>0</v>
      </c>
      <c r="E1455" s="1">
        <v>0</v>
      </c>
      <c r="F1455" s="1">
        <v>0</v>
      </c>
      <c r="G1455" s="2">
        <f t="shared" si="24"/>
        <v>38.947800000000001</v>
      </c>
      <c r="H1455" s="2">
        <f t="shared" si="27"/>
        <v>0.39000000000010004</v>
      </c>
      <c r="I1455" s="10">
        <f t="shared" ref="I1455:I1460" si="30">G1455*H1455</f>
        <v>15.189642000003897</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63237.53</v>
      </c>
      <c r="D1480" s="6"/>
      <c r="E1480" s="6">
        <v>0</v>
      </c>
      <c r="F1480" s="6">
        <v>0</v>
      </c>
      <c r="G1480" s="7">
        <f t="shared" ref="G1480:G1580" si="34">B1480/1000*C1480</f>
        <v>63.23753</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56016.659999999996</v>
      </c>
      <c r="D1481" s="1">
        <v>0</v>
      </c>
      <c r="E1481" s="1">
        <v>0</v>
      </c>
      <c r="F1481" s="1">
        <v>0</v>
      </c>
      <c r="G1481" s="2">
        <f t="shared" si="34"/>
        <v>112.03331999999999</v>
      </c>
      <c r="H1481" s="2">
        <f t="shared" si="35"/>
        <v>0.3400000000037835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54842.909999999996</v>
      </c>
      <c r="D1483" s="1">
        <v>0</v>
      </c>
      <c r="E1483" s="1">
        <v>0</v>
      </c>
      <c r="F1483" s="1">
        <v>0</v>
      </c>
      <c r="G1483" s="2">
        <f t="shared" si="34"/>
        <v>219.37163999999999</v>
      </c>
      <c r="H1483" s="2">
        <f t="shared" si="35"/>
        <v>9.0000000003783498E-2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49342.31</v>
      </c>
      <c r="D1484" s="1">
        <v>0</v>
      </c>
      <c r="E1484" s="1">
        <v>0</v>
      </c>
      <c r="F1484" s="1">
        <v>0</v>
      </c>
      <c r="G1484" s="2">
        <f t="shared" si="34"/>
        <v>246.71154999999999</v>
      </c>
      <c r="H1484" s="2">
        <f t="shared" si="35"/>
        <v>0.30999999999767169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5500.6</v>
      </c>
      <c r="D1485" s="1">
        <v>0</v>
      </c>
      <c r="E1485" s="1">
        <v>0</v>
      </c>
      <c r="F1485" s="1">
        <v>0</v>
      </c>
      <c r="G1485" s="2">
        <f t="shared" si="34"/>
        <v>33.003600000000006</v>
      </c>
      <c r="H1485" s="2">
        <f t="shared" si="35"/>
        <v>0.3999999999996362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1173.75</v>
      </c>
      <c r="D1492" s="1">
        <v>0</v>
      </c>
      <c r="E1492" s="1">
        <v>0</v>
      </c>
      <c r="F1492" s="1">
        <v>0</v>
      </c>
      <c r="G1492" s="2">
        <f t="shared" si="34"/>
        <v>15.258749999999999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63237.53</v>
      </c>
      <c r="D1499" s="1">
        <v>0</v>
      </c>
      <c r="E1499" s="1">
        <v>0</v>
      </c>
      <c r="F1499" s="1">
        <v>0</v>
      </c>
      <c r="G1499" s="2">
        <f t="shared" si="34"/>
        <v>1264.7506000000001</v>
      </c>
      <c r="H1499" s="2">
        <f t="shared" si="35"/>
        <v>0.47000000000116415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61993.01</v>
      </c>
      <c r="D1501" s="1">
        <v>0</v>
      </c>
      <c r="E1501" s="1">
        <v>0</v>
      </c>
      <c r="F1501" s="1">
        <v>0</v>
      </c>
      <c r="G1501" s="2">
        <f t="shared" si="34"/>
        <v>1363.8462199999999</v>
      </c>
      <c r="H1501" s="2">
        <f t="shared" si="35"/>
        <v>1.0000000002037268E-2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44653.04</v>
      </c>
      <c r="D1502" s="1">
        <v>0</v>
      </c>
      <c r="E1502" s="1">
        <v>0</v>
      </c>
      <c r="F1502" s="1">
        <v>0</v>
      </c>
      <c r="G1502" s="2">
        <f t="shared" si="34"/>
        <v>1027.01992</v>
      </c>
      <c r="H1502" s="2">
        <f t="shared" si="35"/>
        <v>4.0000000000873115E-2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5988.14</v>
      </c>
      <c r="D1503" s="1">
        <v>0</v>
      </c>
      <c r="E1503" s="1">
        <v>0</v>
      </c>
      <c r="F1503" s="1">
        <v>0</v>
      </c>
      <c r="G1503" s="2">
        <f t="shared" si="34"/>
        <v>143.71536</v>
      </c>
      <c r="H1503" s="2">
        <f t="shared" si="35"/>
        <v>0.14000000000032742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11351.83</v>
      </c>
      <c r="D1509" s="1">
        <v>0</v>
      </c>
      <c r="E1509" s="1">
        <v>0</v>
      </c>
      <c r="F1509" s="1">
        <v>0</v>
      </c>
      <c r="G1509" s="2">
        <f t="shared" si="34"/>
        <v>340.55489999999998</v>
      </c>
      <c r="H1509" s="2">
        <f t="shared" si="35"/>
        <v>0.17000000000007276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1244.52</v>
      </c>
      <c r="D1510" s="1">
        <v>0</v>
      </c>
      <c r="E1510" s="1">
        <v>0</v>
      </c>
      <c r="F1510" s="1">
        <v>0</v>
      </c>
      <c r="G1510" s="2">
        <f t="shared" si="34"/>
        <v>38.580120000000001</v>
      </c>
      <c r="H1510" s="2">
        <f t="shared" si="35"/>
        <v>0.48000000000001819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56016.66</v>
      </c>
      <c r="D1517" s="1">
        <v>0</v>
      </c>
      <c r="E1517" s="1">
        <v>0</v>
      </c>
      <c r="F1517" s="1">
        <v>0</v>
      </c>
      <c r="G1517" s="2">
        <f t="shared" si="34"/>
        <v>2128.6330800000001</v>
      </c>
      <c r="H1517" s="2">
        <f t="shared" si="35"/>
        <v>0.33999999999650754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56016.66</v>
      </c>
      <c r="D1576" s="1">
        <v>0</v>
      </c>
      <c r="E1576" s="1">
        <v>0</v>
      </c>
      <c r="F1576" s="1">
        <v>0</v>
      </c>
      <c r="G1576" s="2">
        <f t="shared" si="34"/>
        <v>5433.6160200000004</v>
      </c>
      <c r="H1576" s="2">
        <f t="shared" si="35"/>
        <v>0.33999999999650754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54842.91</v>
      </c>
      <c r="D1578" s="1">
        <v>0</v>
      </c>
      <c r="E1578" s="1">
        <v>0</v>
      </c>
      <c r="F1578" s="1">
        <v>0</v>
      </c>
      <c r="G1578" s="2">
        <f t="shared" si="34"/>
        <v>5429.4480900000008</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1173.75</v>
      </c>
      <c r="D1579" s="1">
        <v>0</v>
      </c>
      <c r="E1579" s="1">
        <v>0</v>
      </c>
      <c r="F1579" s="1">
        <v>0</v>
      </c>
      <c r="G1579" s="2">
        <f t="shared" si="34"/>
        <v>117.375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9917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574816.98</v>
      </c>
      <c r="I16" s="170">
        <f>'PR-RAS'!E6</f>
        <v>680045.0199999999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573271</v>
      </c>
      <c r="I17" s="170">
        <f>'PR-RAS'!E151</f>
        <v>675542.71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45852.679999999978</v>
      </c>
      <c r="I19" s="171">
        <f>'PR-RAS'!E646</f>
        <v>53667.790000000103</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1020219.04</v>
      </c>
      <c r="I20" s="173">
        <f>BILANCA!E7</f>
        <v>994357.3600000001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17384.849999999999</v>
      </c>
      <c r="I21" s="175">
        <f>BILANCA!E68</f>
        <v>2348.87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63237.53</v>
      </c>
      <c r="I22" s="175">
        <f>BILANCA!E176</f>
        <v>56016.659999999996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974366.36</v>
      </c>
      <c r="I23" s="177">
        <f>BILANCA!E237</f>
        <v>940689.57</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582370.32999999996</v>
      </c>
      <c r="I27" s="175">
        <f>'RAS-funkcijski'!E114</f>
        <v>683311.76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582370.32999999996</v>
      </c>
      <c r="I28" s="179">
        <f>'RAS-funkcijski'!E141</f>
        <v>683311.76</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1947.39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1947.39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63237.53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56016.66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56016.66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9" zoomScaleNormal="100" workbookViewId="0">
      <selection activeCell="E646" sqref="E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574816.98</v>
      </c>
      <c r="E6" s="51">
        <f>E7+E44+E50+E82+E106+E124+E133+E139</f>
        <v>680045.0199999999</v>
      </c>
      <c r="F6" s="52">
        <f t="shared" ref="F6:F131" si="0">IF(D6&lt;&gt;0,IF(E6/D6&gt;=100,"&gt;&gt;100",E6/D6*100),"-")</f>
        <v>118.3063555290242</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546415.66</v>
      </c>
      <c r="E50" s="51">
        <f>E51+E54+E59+E62+E65+E68+E71+E74+E77</f>
        <v>648039.2699999999</v>
      </c>
      <c r="F50" s="52">
        <f t="shared" si="0"/>
        <v>118.59822428954541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157.16</v>
      </c>
      <c r="E62" s="51">
        <f t="shared" si="13"/>
        <v>115.08</v>
      </c>
      <c r="F62" s="52">
        <f t="shared" si="0"/>
        <v>73.224739119368792</v>
      </c>
    </row>
    <row r="63" spans="1:6" ht="12.75" customHeight="1" x14ac:dyDescent="0.2">
      <c r="A63" s="53">
        <v>6341</v>
      </c>
      <c r="B63" s="85" t="s">
        <v>171</v>
      </c>
      <c r="C63" s="50" t="s">
        <v>172</v>
      </c>
      <c r="D63" s="242">
        <v>157.16</v>
      </c>
      <c r="E63" s="242">
        <v>115.08</v>
      </c>
      <c r="F63" s="52">
        <f t="shared" si="0"/>
        <v>73.224739119368792</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539855.22</v>
      </c>
      <c r="E68" s="51">
        <f t="shared" si="15"/>
        <v>647876.18999999994</v>
      </c>
      <c r="F68" s="52">
        <f t="shared" si="0"/>
        <v>120.0092480350565</v>
      </c>
    </row>
    <row r="69" spans="1:6" ht="12.75" customHeight="1" x14ac:dyDescent="0.2">
      <c r="A69" s="53" t="s">
        <v>183</v>
      </c>
      <c r="B69" s="85" t="s">
        <v>184</v>
      </c>
      <c r="C69" s="50" t="s">
        <v>183</v>
      </c>
      <c r="D69" s="242">
        <v>534902.49</v>
      </c>
      <c r="E69" s="242">
        <v>641509.99</v>
      </c>
      <c r="F69" s="52">
        <f t="shared" si="0"/>
        <v>119.93026803819889</v>
      </c>
    </row>
    <row r="70" spans="1:6" ht="24" x14ac:dyDescent="0.2">
      <c r="A70" s="53" t="s">
        <v>185</v>
      </c>
      <c r="B70" s="85" t="s">
        <v>186</v>
      </c>
      <c r="C70" s="50" t="s">
        <v>185</v>
      </c>
      <c r="D70" s="242">
        <v>4952.7299999999996</v>
      </c>
      <c r="E70" s="242">
        <v>6366.2</v>
      </c>
      <c r="F70" s="52">
        <f t="shared" si="0"/>
        <v>128.5392096883941</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6403.28</v>
      </c>
      <c r="E77" s="51">
        <f t="shared" si="18"/>
        <v>48</v>
      </c>
      <c r="F77" s="52">
        <f t="shared" si="0"/>
        <v>0.74961582189128073</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6403.28</v>
      </c>
      <c r="E80" s="242">
        <v>48</v>
      </c>
      <c r="F80" s="52">
        <f t="shared" si="0"/>
        <v>0.74961582189128073</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1417.46</v>
      </c>
      <c r="E106" s="51">
        <f t="shared" si="23"/>
        <v>991.61</v>
      </c>
      <c r="F106" s="52">
        <f t="shared" si="0"/>
        <v>69.956824178460067</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1417.46</v>
      </c>
      <c r="E112" s="51">
        <f t="shared" si="25"/>
        <v>991.61</v>
      </c>
      <c r="F112" s="52">
        <f t="shared" si="0"/>
        <v>69.956824178460067</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1417.46</v>
      </c>
      <c r="E117" s="242">
        <v>991.61</v>
      </c>
      <c r="F117" s="52">
        <f t="shared" si="0"/>
        <v>69.956824178460067</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1128.7</v>
      </c>
      <c r="E124" s="51">
        <f t="shared" si="27"/>
        <v>3769</v>
      </c>
      <c r="F124" s="52">
        <f t="shared" si="0"/>
        <v>333.9239833436697</v>
      </c>
    </row>
    <row r="125" spans="1:6" ht="12.75" customHeight="1" x14ac:dyDescent="0.2">
      <c r="A125" s="53">
        <v>661</v>
      </c>
      <c r="B125" s="86" t="s">
        <v>295</v>
      </c>
      <c r="C125" s="50" t="s">
        <v>296</v>
      </c>
      <c r="D125" s="51">
        <f t="shared" ref="D125:E125" si="28">SUM(D126:D127)</f>
        <v>988.7</v>
      </c>
      <c r="E125" s="51">
        <f t="shared" si="28"/>
        <v>889</v>
      </c>
      <c r="F125" s="52">
        <f t="shared" si="0"/>
        <v>89.916051380600777</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988.7</v>
      </c>
      <c r="E127" s="242">
        <v>889</v>
      </c>
      <c r="F127" s="52">
        <f t="shared" si="0"/>
        <v>89.916051380600777</v>
      </c>
    </row>
    <row r="128" spans="1:6" ht="24" x14ac:dyDescent="0.2">
      <c r="A128" s="53">
        <v>663</v>
      </c>
      <c r="B128" s="231" t="s">
        <v>301</v>
      </c>
      <c r="C128" s="50" t="s">
        <v>302</v>
      </c>
      <c r="D128" s="51">
        <f t="shared" ref="D128:E128" si="29">SUM(D129:D132)</f>
        <v>140</v>
      </c>
      <c r="E128" s="51">
        <f t="shared" si="29"/>
        <v>2880</v>
      </c>
      <c r="F128" s="52">
        <f t="shared" si="0"/>
        <v>2057.1428571428573</v>
      </c>
    </row>
    <row r="129" spans="1:6" ht="12.75" customHeight="1" x14ac:dyDescent="0.2">
      <c r="A129" s="53">
        <v>6631</v>
      </c>
      <c r="B129" s="86" t="s">
        <v>303</v>
      </c>
      <c r="C129" s="50" t="s">
        <v>304</v>
      </c>
      <c r="D129" s="242">
        <v>140</v>
      </c>
      <c r="E129" s="242">
        <v>1230</v>
      </c>
      <c r="F129" s="52">
        <f t="shared" si="0"/>
        <v>878.57142857142867</v>
      </c>
    </row>
    <row r="130" spans="1:6" ht="12.75" customHeight="1" x14ac:dyDescent="0.2">
      <c r="A130" s="53">
        <v>6632</v>
      </c>
      <c r="B130" s="232" t="s">
        <v>305</v>
      </c>
      <c r="C130" s="50" t="s">
        <v>306</v>
      </c>
      <c r="D130" s="242">
        <v>0</v>
      </c>
      <c r="E130" s="242">
        <v>1650</v>
      </c>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25855.16</v>
      </c>
      <c r="E133" s="51">
        <f t="shared" si="30"/>
        <v>27245.14</v>
      </c>
      <c r="F133" s="52">
        <f t="shared" ref="F133:F223" si="31">IF(D133&lt;&gt;0,IF(E133/D133&gt;=100,"&gt;&gt;100",E133/D133*100),"-")</f>
        <v>105.37602552063107</v>
      </c>
    </row>
    <row r="134" spans="1:6" ht="24" x14ac:dyDescent="0.2">
      <c r="A134" s="53">
        <v>671</v>
      </c>
      <c r="B134" s="232" t="s">
        <v>313</v>
      </c>
      <c r="C134" s="50" t="s">
        <v>314</v>
      </c>
      <c r="D134" s="51">
        <f t="shared" ref="D134:E134" si="32">SUM(D135:D137)</f>
        <v>25855.16</v>
      </c>
      <c r="E134" s="51">
        <f t="shared" si="32"/>
        <v>27245.14</v>
      </c>
      <c r="F134" s="52">
        <f t="shared" si="31"/>
        <v>105.37602552063107</v>
      </c>
    </row>
    <row r="135" spans="1:6" ht="12.75" customHeight="1" x14ac:dyDescent="0.2">
      <c r="A135" s="53">
        <v>6711</v>
      </c>
      <c r="B135" s="85" t="s">
        <v>315</v>
      </c>
      <c r="C135" s="50" t="s">
        <v>316</v>
      </c>
      <c r="D135" s="242">
        <v>25855.16</v>
      </c>
      <c r="E135" s="242">
        <v>27245.14</v>
      </c>
      <c r="F135" s="52">
        <f t="shared" si="31"/>
        <v>105.37602552063107</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573271</v>
      </c>
      <c r="E151" s="51">
        <f t="shared" si="35"/>
        <v>675542.71</v>
      </c>
      <c r="F151" s="52">
        <f t="shared" si="31"/>
        <v>117.84002853798638</v>
      </c>
    </row>
    <row r="152" spans="1:6" ht="12.75" customHeight="1" x14ac:dyDescent="0.2">
      <c r="A152" s="53">
        <v>31</v>
      </c>
      <c r="B152" s="85" t="s">
        <v>348</v>
      </c>
      <c r="C152" s="50" t="s">
        <v>34</v>
      </c>
      <c r="D152" s="51">
        <f t="shared" ref="D152:E152" si="36">D153+D158+D159</f>
        <v>490432.8</v>
      </c>
      <c r="E152" s="51">
        <f t="shared" si="36"/>
        <v>598597.51</v>
      </c>
      <c r="F152" s="52">
        <f t="shared" si="31"/>
        <v>122.05495023986977</v>
      </c>
    </row>
    <row r="153" spans="1:6" ht="12.75" customHeight="1" x14ac:dyDescent="0.2">
      <c r="A153" s="53">
        <v>311</v>
      </c>
      <c r="B153" s="85" t="s">
        <v>349</v>
      </c>
      <c r="C153" s="50" t="s">
        <v>350</v>
      </c>
      <c r="D153" s="51">
        <f t="shared" ref="D153:E153" si="37">SUM(D154:D157)</f>
        <v>407699.29</v>
      </c>
      <c r="E153" s="51">
        <f t="shared" si="37"/>
        <v>491919.73</v>
      </c>
      <c r="F153" s="52">
        <f t="shared" si="31"/>
        <v>120.65748998483663</v>
      </c>
    </row>
    <row r="154" spans="1:6" ht="12.75" customHeight="1" x14ac:dyDescent="0.2">
      <c r="A154" s="53">
        <v>3111</v>
      </c>
      <c r="B154" s="85" t="s">
        <v>351</v>
      </c>
      <c r="C154" s="50" t="s">
        <v>352</v>
      </c>
      <c r="D154" s="242">
        <v>407699.29</v>
      </c>
      <c r="E154" s="242">
        <v>491919.73</v>
      </c>
      <c r="F154" s="52">
        <f t="shared" si="31"/>
        <v>120.65748998483663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15082.31</v>
      </c>
      <c r="E158" s="242">
        <v>25337.15</v>
      </c>
      <c r="F158" s="52">
        <f t="shared" si="31"/>
        <v>167.99250247475354</v>
      </c>
    </row>
    <row r="159" spans="1:6" ht="12.75" customHeight="1" x14ac:dyDescent="0.2">
      <c r="A159" s="53">
        <v>313</v>
      </c>
      <c r="B159" s="85" t="s">
        <v>361</v>
      </c>
      <c r="C159" s="50" t="s">
        <v>362</v>
      </c>
      <c r="D159" s="51">
        <f t="shared" ref="D159:E159" si="38">SUM(D160:D162)</f>
        <v>67651.200000000012</v>
      </c>
      <c r="E159" s="51">
        <f t="shared" si="38"/>
        <v>81340.63</v>
      </c>
      <c r="F159" s="52">
        <f t="shared" si="31"/>
        <v>120.23530994276524</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67563.350000000006</v>
      </c>
      <c r="E161" s="242">
        <v>81340.63</v>
      </c>
      <c r="F161" s="52">
        <f t="shared" si="31"/>
        <v>120.39164724662112</v>
      </c>
    </row>
    <row r="162" spans="1:6" ht="12.75" customHeight="1" x14ac:dyDescent="0.2">
      <c r="A162" s="53">
        <v>3133</v>
      </c>
      <c r="B162" s="85" t="s">
        <v>366</v>
      </c>
      <c r="C162" s="50" t="s">
        <v>367</v>
      </c>
      <c r="D162" s="242">
        <v>87.85</v>
      </c>
      <c r="E162" s="242"/>
      <c r="F162" s="52">
        <f t="shared" si="31"/>
        <v>0</v>
      </c>
    </row>
    <row r="163" spans="1:6" ht="12.75" customHeight="1" x14ac:dyDescent="0.2">
      <c r="A163" s="53">
        <v>32</v>
      </c>
      <c r="B163" s="85" t="s">
        <v>368</v>
      </c>
      <c r="C163" s="50" t="s">
        <v>369</v>
      </c>
      <c r="D163" s="51">
        <f t="shared" ref="D163:E163" si="39">D164+D169+D177+D187+D188</f>
        <v>82594.83</v>
      </c>
      <c r="E163" s="51">
        <f t="shared" si="39"/>
        <v>76943.349999999991</v>
      </c>
      <c r="F163" s="52">
        <f t="shared" si="31"/>
        <v>93.15758625570146</v>
      </c>
    </row>
    <row r="164" spans="1:6" ht="12.75" customHeight="1" x14ac:dyDescent="0.2">
      <c r="A164" s="53">
        <v>321</v>
      </c>
      <c r="B164" s="85" t="s">
        <v>370</v>
      </c>
      <c r="C164" s="50" t="s">
        <v>371</v>
      </c>
      <c r="D164" s="51">
        <f t="shared" ref="D164:E164" si="40">SUM(D165:D168)</f>
        <v>29640.38</v>
      </c>
      <c r="E164" s="51">
        <f t="shared" si="40"/>
        <v>27084.969999999998</v>
      </c>
      <c r="F164" s="52">
        <f t="shared" si="31"/>
        <v>91.378619302451582</v>
      </c>
    </row>
    <row r="165" spans="1:6" ht="12.75" customHeight="1" x14ac:dyDescent="0.2">
      <c r="A165" s="53">
        <v>3211</v>
      </c>
      <c r="B165" s="85" t="s">
        <v>372</v>
      </c>
      <c r="C165" s="50" t="s">
        <v>373</v>
      </c>
      <c r="D165" s="242">
        <v>2797.57</v>
      </c>
      <c r="E165" s="242">
        <v>2845.94</v>
      </c>
      <c r="F165" s="52">
        <f t="shared" si="31"/>
        <v>101.72900052545602</v>
      </c>
    </row>
    <row r="166" spans="1:6" ht="12.75" customHeight="1" x14ac:dyDescent="0.2">
      <c r="A166" s="53">
        <v>3212</v>
      </c>
      <c r="B166" s="85" t="s">
        <v>374</v>
      </c>
      <c r="C166" s="50" t="s">
        <v>375</v>
      </c>
      <c r="D166" s="242">
        <v>26594.41</v>
      </c>
      <c r="E166" s="242">
        <v>24079.03</v>
      </c>
      <c r="F166" s="52">
        <f t="shared" si="31"/>
        <v>90.541696544499388</v>
      </c>
    </row>
    <row r="167" spans="1:6" ht="12.75" customHeight="1" x14ac:dyDescent="0.2">
      <c r="A167" s="53">
        <v>3213</v>
      </c>
      <c r="B167" s="85" t="s">
        <v>376</v>
      </c>
      <c r="C167" s="50" t="s">
        <v>377</v>
      </c>
      <c r="D167" s="242">
        <v>238</v>
      </c>
      <c r="E167" s="242">
        <v>160</v>
      </c>
      <c r="F167" s="52">
        <f t="shared" si="31"/>
        <v>67.226890756302524</v>
      </c>
    </row>
    <row r="168" spans="1:6" ht="12.75" customHeight="1" x14ac:dyDescent="0.2">
      <c r="A168" s="53">
        <v>3214</v>
      </c>
      <c r="B168" s="85" t="s">
        <v>378</v>
      </c>
      <c r="C168" s="50" t="s">
        <v>379</v>
      </c>
      <c r="D168" s="242">
        <v>10.4</v>
      </c>
      <c r="E168" s="242"/>
      <c r="F168" s="52">
        <f t="shared" si="31"/>
        <v>0</v>
      </c>
    </row>
    <row r="169" spans="1:6" ht="12.75" customHeight="1" x14ac:dyDescent="0.2">
      <c r="A169" s="53">
        <v>322</v>
      </c>
      <c r="B169" s="85" t="s">
        <v>380</v>
      </c>
      <c r="C169" s="50" t="s">
        <v>381</v>
      </c>
      <c r="D169" s="51">
        <f t="shared" ref="D169:E169" si="41">SUM(D170:D176)</f>
        <v>35892.43</v>
      </c>
      <c r="E169" s="51">
        <f t="shared" si="41"/>
        <v>34485.700000000004</v>
      </c>
      <c r="F169" s="52">
        <f t="shared" si="31"/>
        <v>96.080705597252688</v>
      </c>
    </row>
    <row r="170" spans="1:6" ht="12.75" customHeight="1" x14ac:dyDescent="0.2">
      <c r="A170" s="53">
        <v>3221</v>
      </c>
      <c r="B170" s="85" t="s">
        <v>382</v>
      </c>
      <c r="C170" s="50" t="s">
        <v>383</v>
      </c>
      <c r="D170" s="242">
        <v>5102.97</v>
      </c>
      <c r="E170" s="242">
        <v>4912.6899999999996</v>
      </c>
      <c r="F170" s="52">
        <f t="shared" si="31"/>
        <v>96.271191090678556</v>
      </c>
    </row>
    <row r="171" spans="1:6" ht="12.75" customHeight="1" x14ac:dyDescent="0.2">
      <c r="A171" s="53">
        <v>3222</v>
      </c>
      <c r="B171" s="85" t="s">
        <v>384</v>
      </c>
      <c r="C171" s="50" t="s">
        <v>385</v>
      </c>
      <c r="D171" s="242">
        <v>24183.29</v>
      </c>
      <c r="E171" s="242">
        <v>23561.58</v>
      </c>
      <c r="F171" s="52">
        <f t="shared" si="31"/>
        <v>97.429175269369878</v>
      </c>
    </row>
    <row r="172" spans="1:6" ht="12.75" customHeight="1" x14ac:dyDescent="0.2">
      <c r="A172" s="53">
        <v>3223</v>
      </c>
      <c r="B172" s="85" t="s">
        <v>386</v>
      </c>
      <c r="C172" s="50" t="s">
        <v>387</v>
      </c>
      <c r="D172" s="242">
        <v>4473.66</v>
      </c>
      <c r="E172" s="242">
        <v>4493.45</v>
      </c>
      <c r="F172" s="52">
        <f t="shared" si="31"/>
        <v>100.442367099869</v>
      </c>
    </row>
    <row r="173" spans="1:6" ht="12.75" customHeight="1" x14ac:dyDescent="0.2">
      <c r="A173" s="53">
        <v>3224</v>
      </c>
      <c r="B173" s="85" t="s">
        <v>388</v>
      </c>
      <c r="C173" s="50" t="s">
        <v>389</v>
      </c>
      <c r="D173" s="242">
        <v>0</v>
      </c>
      <c r="E173" s="242"/>
      <c r="F173" s="52" t="str">
        <f t="shared" si="31"/>
        <v>-</v>
      </c>
    </row>
    <row r="174" spans="1:6" ht="12.75" customHeight="1" x14ac:dyDescent="0.2">
      <c r="A174" s="53">
        <v>3225</v>
      </c>
      <c r="B174" s="85" t="s">
        <v>390</v>
      </c>
      <c r="C174" s="50" t="s">
        <v>391</v>
      </c>
      <c r="D174" s="242">
        <v>1973.85</v>
      </c>
      <c r="E174" s="242">
        <v>1517.98</v>
      </c>
      <c r="F174" s="52">
        <f t="shared" si="31"/>
        <v>76.904526686425015</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158.66</v>
      </c>
      <c r="E176" s="242"/>
      <c r="F176" s="52">
        <f t="shared" si="31"/>
        <v>0</v>
      </c>
    </row>
    <row r="177" spans="1:6" ht="12.75" customHeight="1" x14ac:dyDescent="0.2">
      <c r="A177" s="53">
        <v>323</v>
      </c>
      <c r="B177" s="85" t="s">
        <v>396</v>
      </c>
      <c r="C177" s="50" t="s">
        <v>397</v>
      </c>
      <c r="D177" s="51">
        <f t="shared" ref="D177:E177" si="42">SUM(D178:D186)</f>
        <v>14938.170000000002</v>
      </c>
      <c r="E177" s="51">
        <f t="shared" si="42"/>
        <v>11860.5</v>
      </c>
      <c r="F177" s="52">
        <f t="shared" si="31"/>
        <v>79.397275569899122</v>
      </c>
    </row>
    <row r="178" spans="1:6" ht="12.75" customHeight="1" x14ac:dyDescent="0.2">
      <c r="A178" s="53">
        <v>3231</v>
      </c>
      <c r="B178" s="85" t="s">
        <v>398</v>
      </c>
      <c r="C178" s="50" t="s">
        <v>399</v>
      </c>
      <c r="D178" s="242">
        <v>2623.04</v>
      </c>
      <c r="E178" s="242">
        <v>2392.87</v>
      </c>
      <c r="F178" s="52">
        <f t="shared" si="31"/>
        <v>91.225067097718664</v>
      </c>
    </row>
    <row r="179" spans="1:6" ht="12.75" customHeight="1" x14ac:dyDescent="0.2">
      <c r="A179" s="53">
        <v>3232</v>
      </c>
      <c r="B179" s="85" t="s">
        <v>400</v>
      </c>
      <c r="C179" s="50" t="s">
        <v>401</v>
      </c>
      <c r="D179" s="242">
        <v>0</v>
      </c>
      <c r="E179" s="242"/>
      <c r="F179" s="52" t="str">
        <f t="shared" si="31"/>
        <v>-</v>
      </c>
    </row>
    <row r="180" spans="1:6" ht="12.75" customHeight="1" x14ac:dyDescent="0.2">
      <c r="A180" s="53">
        <v>3233</v>
      </c>
      <c r="B180" s="85" t="s">
        <v>402</v>
      </c>
      <c r="C180" s="50" t="s">
        <v>403</v>
      </c>
      <c r="D180" s="242">
        <v>0</v>
      </c>
      <c r="E180" s="242">
        <v>670</v>
      </c>
      <c r="F180" s="52" t="str">
        <f t="shared" si="31"/>
        <v>-</v>
      </c>
    </row>
    <row r="181" spans="1:6" ht="12.75" customHeight="1" x14ac:dyDescent="0.2">
      <c r="A181" s="53">
        <v>3234</v>
      </c>
      <c r="B181" s="85" t="s">
        <v>404</v>
      </c>
      <c r="C181" s="50" t="s">
        <v>405</v>
      </c>
      <c r="D181" s="242">
        <v>3395.57</v>
      </c>
      <c r="E181" s="242">
        <v>3563.16</v>
      </c>
      <c r="F181" s="52">
        <f t="shared" si="31"/>
        <v>104.93554837626671</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1685.4</v>
      </c>
      <c r="E183" s="242">
        <v>1202.4000000000001</v>
      </c>
      <c r="F183" s="52">
        <f t="shared" si="31"/>
        <v>71.342114631541477</v>
      </c>
    </row>
    <row r="184" spans="1:6" ht="12.75" customHeight="1" x14ac:dyDescent="0.2">
      <c r="A184" s="53">
        <v>3237</v>
      </c>
      <c r="B184" s="85" t="s">
        <v>410</v>
      </c>
      <c r="C184" s="50" t="s">
        <v>411</v>
      </c>
      <c r="D184" s="242">
        <v>4227.21</v>
      </c>
      <c r="E184" s="242">
        <v>318.11</v>
      </c>
      <c r="F184" s="52">
        <f t="shared" si="31"/>
        <v>7.5252944613586736</v>
      </c>
    </row>
    <row r="185" spans="1:6" ht="12.75" customHeight="1" x14ac:dyDescent="0.2">
      <c r="A185" s="53">
        <v>3238</v>
      </c>
      <c r="B185" s="85" t="s">
        <v>412</v>
      </c>
      <c r="C185" s="50" t="s">
        <v>413</v>
      </c>
      <c r="D185" s="242">
        <v>2351.86</v>
      </c>
      <c r="E185" s="242">
        <v>2835.21</v>
      </c>
      <c r="F185" s="52">
        <f t="shared" si="31"/>
        <v>120.5518185606286</v>
      </c>
    </row>
    <row r="186" spans="1:6" ht="12.75" customHeight="1" x14ac:dyDescent="0.2">
      <c r="A186" s="53">
        <v>3239</v>
      </c>
      <c r="B186" s="85" t="s">
        <v>414</v>
      </c>
      <c r="C186" s="50" t="s">
        <v>415</v>
      </c>
      <c r="D186" s="242">
        <v>655.09</v>
      </c>
      <c r="E186" s="242">
        <v>878.75</v>
      </c>
      <c r="F186" s="52">
        <f t="shared" si="31"/>
        <v>134.14187363568365</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2123.85</v>
      </c>
      <c r="E188" s="51">
        <f t="shared" si="43"/>
        <v>3512.18</v>
      </c>
      <c r="F188" s="52">
        <f t="shared" si="31"/>
        <v>165.36855239305976</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83.98</v>
      </c>
      <c r="E190" s="242"/>
      <c r="F190" s="52">
        <f t="shared" si="31"/>
        <v>0</v>
      </c>
    </row>
    <row r="191" spans="1:6" ht="12.75" customHeight="1" x14ac:dyDescent="0.2">
      <c r="A191" s="53">
        <v>3293</v>
      </c>
      <c r="B191" s="85" t="s">
        <v>424</v>
      </c>
      <c r="C191" s="50" t="s">
        <v>425</v>
      </c>
      <c r="D191" s="242">
        <v>479.65</v>
      </c>
      <c r="E191" s="242">
        <v>419.68</v>
      </c>
      <c r="F191" s="52">
        <f t="shared" si="31"/>
        <v>87.497133326383818</v>
      </c>
    </row>
    <row r="192" spans="1:6" ht="12.75" customHeight="1" x14ac:dyDescent="0.2">
      <c r="A192" s="53">
        <v>3294</v>
      </c>
      <c r="B192" s="85" t="s">
        <v>426</v>
      </c>
      <c r="C192" s="50" t="s">
        <v>427</v>
      </c>
      <c r="D192" s="242">
        <v>0</v>
      </c>
      <c r="E192" s="242">
        <v>163.09</v>
      </c>
      <c r="F192" s="52" t="str">
        <f t="shared" si="31"/>
        <v>-</v>
      </c>
    </row>
    <row r="193" spans="1:6" ht="12.75" customHeight="1" x14ac:dyDescent="0.2">
      <c r="A193" s="53">
        <v>3295</v>
      </c>
      <c r="B193" s="85" t="s">
        <v>428</v>
      </c>
      <c r="C193" s="50" t="s">
        <v>429</v>
      </c>
      <c r="D193" s="242">
        <v>364.94</v>
      </c>
      <c r="E193" s="242">
        <v>33.18</v>
      </c>
      <c r="F193" s="52">
        <f t="shared" si="31"/>
        <v>9.0919055187154054</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1195.28</v>
      </c>
      <c r="E195" s="242">
        <v>2896.23</v>
      </c>
      <c r="F195" s="52">
        <f t="shared" si="31"/>
        <v>242.30556856970753</v>
      </c>
    </row>
    <row r="196" spans="1:6" ht="12.75" customHeight="1" x14ac:dyDescent="0.2">
      <c r="A196" s="53">
        <v>34</v>
      </c>
      <c r="B196" s="232" t="s">
        <v>434</v>
      </c>
      <c r="C196" s="50" t="s">
        <v>435</v>
      </c>
      <c r="D196" s="51">
        <f t="shared" ref="D196:E196" si="44">D197+D202+D210</f>
        <v>21.75</v>
      </c>
      <c r="E196" s="51">
        <f t="shared" si="44"/>
        <v>1.85</v>
      </c>
      <c r="F196" s="52">
        <f t="shared" si="31"/>
        <v>8.5057471264367823</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21.75</v>
      </c>
      <c r="E210" s="51">
        <f t="shared" si="47"/>
        <v>1.85</v>
      </c>
      <c r="F210" s="52">
        <f t="shared" si="31"/>
        <v>8.5057471264367823</v>
      </c>
    </row>
    <row r="211" spans="1:6" ht="12.75" customHeight="1" x14ac:dyDescent="0.2">
      <c r="A211" s="53">
        <v>3431</v>
      </c>
      <c r="B211" s="232" t="s">
        <v>464</v>
      </c>
      <c r="C211" s="50" t="s">
        <v>465</v>
      </c>
      <c r="D211" s="242">
        <v>19.91</v>
      </c>
      <c r="E211" s="242"/>
      <c r="F211" s="52">
        <f t="shared" si="31"/>
        <v>0</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1.84</v>
      </c>
      <c r="E213" s="242">
        <v>1.85</v>
      </c>
      <c r="F213" s="52">
        <f t="shared" si="31"/>
        <v>100.54347826086956</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221.62</v>
      </c>
      <c r="E263" s="51">
        <f t="shared" si="68"/>
        <v>0</v>
      </c>
      <c r="F263" s="52">
        <f t="shared" ref="F263:F267" si="69">IF(D263&lt;&gt;0,IF(E263/D263&gt;=100,"&gt;&gt;100",E263/D263*100),"-")</f>
        <v>0</v>
      </c>
    </row>
    <row r="264" spans="1:6" ht="12.75" customHeight="1" x14ac:dyDescent="0.2">
      <c r="A264" s="53">
        <v>381</v>
      </c>
      <c r="B264" s="85" t="s">
        <v>566</v>
      </c>
      <c r="C264" s="50" t="s">
        <v>567</v>
      </c>
      <c r="D264" s="51">
        <f t="shared" ref="D264:E264" si="70">SUM(D265:D267)</f>
        <v>221.62</v>
      </c>
      <c r="E264" s="51">
        <f t="shared" si="70"/>
        <v>0</v>
      </c>
      <c r="F264" s="52">
        <f t="shared" si="69"/>
        <v>0</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221.62</v>
      </c>
      <c r="E266" s="242"/>
      <c r="F266" s="52">
        <f t="shared" si="69"/>
        <v>0</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573271</v>
      </c>
      <c r="E289" s="51">
        <f t="shared" si="79"/>
        <v>675542.71</v>
      </c>
      <c r="F289" s="52">
        <f t="shared" si="76"/>
        <v>117.84002853798638</v>
      </c>
    </row>
    <row r="290" spans="1:6" ht="12.75" customHeight="1" x14ac:dyDescent="0.2">
      <c r="A290" s="53" t="s">
        <v>607</v>
      </c>
      <c r="B290" s="85" t="s">
        <v>618</v>
      </c>
      <c r="C290" s="50" t="s">
        <v>619</v>
      </c>
      <c r="D290" s="51">
        <f>IF(D6&gt;=D289,D6-D289,0)</f>
        <v>1545.9799999999814</v>
      </c>
      <c r="E290" s="51">
        <f>IF(E6&gt;=E289,E6-E289,0)</f>
        <v>4502.3099999999395</v>
      </c>
      <c r="F290" s="52">
        <f t="shared" si="76"/>
        <v>291.22692402230263</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38378.959999999999</v>
      </c>
      <c r="E293" s="242">
        <v>52549.34</v>
      </c>
      <c r="F293" s="52">
        <f t="shared" si="76"/>
        <v>136.9222615724866</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9099.33</v>
      </c>
      <c r="E350" s="51">
        <f t="shared" si="95"/>
        <v>7769.05</v>
      </c>
      <c r="F350" s="52">
        <f t="shared" si="81"/>
        <v>85.380462077977171</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9099.33</v>
      </c>
      <c r="E363" s="51">
        <f t="shared" si="99"/>
        <v>7769.05</v>
      </c>
      <c r="F363" s="52">
        <f t="shared" si="81"/>
        <v>85.380462077977171</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2371.25</v>
      </c>
      <c r="E369" s="51">
        <f t="shared" si="101"/>
        <v>1403.75</v>
      </c>
      <c r="F369" s="52">
        <f t="shared" si="81"/>
        <v>59.198734844491305</v>
      </c>
    </row>
    <row r="370" spans="1:6" ht="12.75" customHeight="1" x14ac:dyDescent="0.2">
      <c r="A370" s="53">
        <v>4221</v>
      </c>
      <c r="B370" s="85" t="s">
        <v>673</v>
      </c>
      <c r="C370" s="50" t="s">
        <v>765</v>
      </c>
      <c r="D370" s="242">
        <v>2371.25</v>
      </c>
      <c r="E370" s="242">
        <v>1403.75</v>
      </c>
      <c r="F370" s="52">
        <f t="shared" si="81"/>
        <v>59.198734844491305</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6728.08</v>
      </c>
      <c r="E383" s="51">
        <f t="shared" si="103"/>
        <v>6365.3</v>
      </c>
      <c r="F383" s="52">
        <f t="shared" si="81"/>
        <v>94.6079713677602</v>
      </c>
    </row>
    <row r="384" spans="1:6" ht="12.75" customHeight="1" x14ac:dyDescent="0.2">
      <c r="A384" s="53">
        <v>4241</v>
      </c>
      <c r="B384" s="85" t="s">
        <v>782</v>
      </c>
      <c r="C384" s="50" t="s">
        <v>783</v>
      </c>
      <c r="D384" s="242">
        <v>6728.08</v>
      </c>
      <c r="E384" s="242">
        <v>6365.3</v>
      </c>
      <c r="F384" s="52">
        <f t="shared" si="81"/>
        <v>94.6079713677602</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9099.33</v>
      </c>
      <c r="E408" s="51">
        <f t="shared" si="111"/>
        <v>7769.05</v>
      </c>
      <c r="F408" s="52">
        <f t="shared" si="81"/>
        <v>85.380462077977171</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574816.98</v>
      </c>
      <c r="E412" s="51">
        <f>E6+E298</f>
        <v>680045.0199999999</v>
      </c>
      <c r="F412" s="52">
        <f t="shared" si="81"/>
        <v>118.3063555290242</v>
      </c>
    </row>
    <row r="413" spans="1:6" ht="12.75" customHeight="1" x14ac:dyDescent="0.2">
      <c r="A413" s="53" t="s">
        <v>607</v>
      </c>
      <c r="B413" s="85" t="s">
        <v>830</v>
      </c>
      <c r="C413" s="50" t="s">
        <v>831</v>
      </c>
      <c r="D413" s="51">
        <f t="shared" ref="D413:E413" si="112">D289+D350</f>
        <v>582370.32999999996</v>
      </c>
      <c r="E413" s="51">
        <f t="shared" si="112"/>
        <v>683311.76</v>
      </c>
      <c r="F413" s="52">
        <f t="shared" si="81"/>
        <v>117.33285931651088</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7553.3499999999767</v>
      </c>
      <c r="E415" s="51">
        <f t="shared" si="114"/>
        <v>3266.7400000001071</v>
      </c>
      <c r="F415" s="52">
        <f t="shared" si="81"/>
        <v>43.248889565558557</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38378.959999999999</v>
      </c>
      <c r="E417" s="51">
        <f t="shared" si="116"/>
        <v>52549.34</v>
      </c>
      <c r="F417" s="52">
        <f t="shared" si="81"/>
        <v>136.9222615724866</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79.63</v>
      </c>
      <c r="E637" s="242">
        <v>2148.29</v>
      </c>
      <c r="F637" s="52">
        <f t="shared" si="119"/>
        <v>2697.8400100464651</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574816.98</v>
      </c>
      <c r="E639" s="51">
        <f t="shared" si="180"/>
        <v>680045.0199999999</v>
      </c>
      <c r="F639" s="52">
        <f t="shared" si="119"/>
        <v>118.3063555290242</v>
      </c>
    </row>
    <row r="640" spans="1:6" ht="12.75" customHeight="1" x14ac:dyDescent="0.2">
      <c r="A640" s="53" t="s">
        <v>607</v>
      </c>
      <c r="B640" s="85" t="s">
        <v>1276</v>
      </c>
      <c r="C640" s="50" t="s">
        <v>1277</v>
      </c>
      <c r="D640" s="51">
        <f t="shared" ref="D640:E640" si="181">D413+D528</f>
        <v>582370.32999999996</v>
      </c>
      <c r="E640" s="51">
        <f t="shared" si="181"/>
        <v>683311.76</v>
      </c>
      <c r="F640" s="52">
        <f t="shared" si="119"/>
        <v>117.33285931651088</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7553.3499999999767</v>
      </c>
      <c r="E642" s="51">
        <f t="shared" si="183"/>
        <v>3266.7400000001071</v>
      </c>
      <c r="F642" s="52">
        <f t="shared" si="119"/>
        <v>43.248889565558557</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38299.33</v>
      </c>
      <c r="E644" s="51">
        <f t="shared" si="185"/>
        <v>50401.049999999996</v>
      </c>
      <c r="F644" s="52">
        <f t="shared" si="119"/>
        <v>131.59773291073236</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45852.679999999978</v>
      </c>
      <c r="E646" s="51">
        <f t="shared" si="187"/>
        <v>53667.790000000103</v>
      </c>
      <c r="F646" s="52">
        <f t="shared" si="119"/>
        <v>117.04395468269276</v>
      </c>
    </row>
    <row r="647" spans="1:6" ht="24" x14ac:dyDescent="0.2">
      <c r="A647" s="55" t="s">
        <v>1290</v>
      </c>
      <c r="B647" s="233" t="s">
        <v>1291</v>
      </c>
      <c r="C647" s="56" t="s">
        <v>1290</v>
      </c>
      <c r="D647" s="243">
        <v>0</v>
      </c>
      <c r="E647" s="243">
        <v>0</v>
      </c>
      <c r="F647" s="57" t="str">
        <f t="shared" si="119"/>
        <v>-</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0</v>
      </c>
      <c r="E649" s="242">
        <v>0</v>
      </c>
      <c r="F649" s="52" t="str">
        <f t="shared" ref="F649:F724" si="188">IF(D649&lt;&gt;0,IF(E649/D649&gt;=100,"&gt;&gt;100",E649/D649*100),"-")</f>
        <v>-</v>
      </c>
    </row>
    <row r="650" spans="1:6" ht="12.75" customHeight="1" x14ac:dyDescent="0.2">
      <c r="A650" s="53" t="s">
        <v>1295</v>
      </c>
      <c r="B650" s="85" t="s">
        <v>1296</v>
      </c>
      <c r="C650" s="50" t="s">
        <v>1295</v>
      </c>
      <c r="D650" s="242">
        <v>1070</v>
      </c>
      <c r="E650" s="242">
        <v>900</v>
      </c>
      <c r="F650" s="52">
        <f t="shared" si="188"/>
        <v>84.112149532710276</v>
      </c>
    </row>
    <row r="651" spans="1:6" ht="12.75" customHeight="1" x14ac:dyDescent="0.2">
      <c r="A651" s="53" t="s">
        <v>1297</v>
      </c>
      <c r="B651" s="85" t="s">
        <v>1298</v>
      </c>
      <c r="C651" s="50" t="s">
        <v>1297</v>
      </c>
      <c r="D651" s="242">
        <v>1070</v>
      </c>
      <c r="E651" s="242">
        <v>900</v>
      </c>
      <c r="F651" s="52">
        <f t="shared" si="188"/>
        <v>84.112149532710276</v>
      </c>
    </row>
    <row r="652" spans="1:6" ht="24" x14ac:dyDescent="0.2">
      <c r="A652" s="53">
        <v>11</v>
      </c>
      <c r="B652" s="85" t="s">
        <v>1299</v>
      </c>
      <c r="C652" s="50" t="s">
        <v>1300</v>
      </c>
      <c r="D652" s="51">
        <f t="shared" ref="D652:E652" si="189">+D649+D650-D651</f>
        <v>0</v>
      </c>
      <c r="E652" s="51">
        <f t="shared" si="189"/>
        <v>0</v>
      </c>
      <c r="F652" s="52" t="str">
        <f t="shared" si="188"/>
        <v>-</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34</v>
      </c>
      <c r="E654" s="262">
        <v>33</v>
      </c>
      <c r="F654" s="52">
        <f t="shared" si="188"/>
        <v>97.058823529411768</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21</v>
      </c>
      <c r="E656" s="262">
        <v>21</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157.16</v>
      </c>
      <c r="E670" s="242">
        <v>115.08</v>
      </c>
      <c r="F670" s="52">
        <f t="shared" si="188"/>
        <v>73.224739119368792</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534902.49</v>
      </c>
      <c r="E675" s="242">
        <v>641509.99</v>
      </c>
      <c r="F675" s="52">
        <f t="shared" si="188"/>
        <v>119.93026803819889</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4952.7299999999996</v>
      </c>
      <c r="E677" s="242">
        <v>6366.2</v>
      </c>
      <c r="F677" s="52">
        <f t="shared" si="188"/>
        <v>128.5392096883941</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1324.55</v>
      </c>
      <c r="E710" s="242">
        <v>898.7</v>
      </c>
      <c r="F710" s="52">
        <f t="shared" si="188"/>
        <v>67.849458306594698</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2086.61</v>
      </c>
      <c r="F716" s="52" t="str">
        <f t="shared" si="188"/>
        <v>-</v>
      </c>
    </row>
    <row r="717" spans="1:6" ht="12.75" customHeight="1" x14ac:dyDescent="0.2">
      <c r="A717" s="53">
        <v>31215</v>
      </c>
      <c r="B717" s="85" t="s">
        <v>1412</v>
      </c>
      <c r="C717" s="50" t="s">
        <v>1413</v>
      </c>
      <c r="D717" s="242">
        <v>1324.32</v>
      </c>
      <c r="E717" s="242">
        <v>2648.64</v>
      </c>
      <c r="F717" s="52">
        <f t="shared" si="188"/>
        <v>200</v>
      </c>
    </row>
    <row r="718" spans="1:6" ht="12.75" customHeight="1" x14ac:dyDescent="0.2">
      <c r="A718" s="53">
        <v>32121</v>
      </c>
      <c r="B718" s="85" t="s">
        <v>1414</v>
      </c>
      <c r="C718" s="50" t="s">
        <v>1415</v>
      </c>
      <c r="D718" s="242">
        <v>26594.41</v>
      </c>
      <c r="E718" s="242">
        <v>24079.03</v>
      </c>
      <c r="F718" s="52">
        <f t="shared" si="188"/>
        <v>90.541696544499388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1317.9</v>
      </c>
      <c r="E720" s="242">
        <v>894.9</v>
      </c>
      <c r="F720" s="52">
        <f t="shared" si="188"/>
        <v>67.903482813567024</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7" workbookViewId="0">
      <selection activeCell="E251" sqref="E2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1037603.89</v>
      </c>
      <c r="E6" s="229">
        <f t="shared" si="0"/>
        <v>996706.2300000001</v>
      </c>
      <c r="F6" s="230">
        <f t="shared" ref="F6:F260" si="1">IF(D6&gt;0,IF(E6/D6&gt;=100,"&gt;&gt;100",E6/D6*100),"-")</f>
        <v>96.058451554186064</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1020219.04</v>
      </c>
      <c r="E7" s="104">
        <f t="shared" si="2"/>
        <v>994357.3600000001</v>
      </c>
      <c r="F7" s="93">
        <f t="shared" si="1"/>
        <v>97.465085536925486</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1.57</v>
      </c>
      <c r="E8" s="104">
        <f>E9+E10-E11</f>
        <v>1.57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1.57</v>
      </c>
      <c r="E9" s="247">
        <v>1.57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1020217.4700000001</v>
      </c>
      <c r="E12" s="104">
        <f t="shared" si="3"/>
        <v>994355.79000000015</v>
      </c>
      <c r="F12" s="93">
        <f t="shared" si="1"/>
        <v>97.465081635977086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963519.44000000006</v>
      </c>
      <c r="E13" s="104">
        <f t="shared" si="4"/>
        <v>947722.94000000006</v>
      </c>
      <c r="F13" s="93">
        <f t="shared" si="1"/>
        <v>98.360541640965749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458764.02</v>
      </c>
      <c r="E14" s="247">
        <v>458764.02</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816145.1</v>
      </c>
      <c r="E15" s="247">
        <v>816145.1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1976.22</v>
      </c>
      <c r="E17" s="247">
        <v>1976.22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313365.90000000002</v>
      </c>
      <c r="E18" s="247">
        <v>329162.40000000002</v>
      </c>
      <c r="F18" s="93">
        <f t="shared" si="1"/>
        <v>105.04091223710046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28577.609999999957</v>
      </c>
      <c r="E19" s="104">
        <f t="shared" si="5"/>
        <v>17650.800000000003</v>
      </c>
      <c r="F19" s="93">
        <f t="shared" si="1"/>
        <v>61.76443726399804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131817.32</v>
      </c>
      <c r="E20" s="247">
        <v>123252.33</v>
      </c>
      <c r="F20" s="93">
        <f t="shared" si="1"/>
        <v>93.50237889831169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1653.11</v>
      </c>
      <c r="E21" s="247">
        <v>1625.36</v>
      </c>
      <c r="F21" s="93">
        <f t="shared" si="1"/>
        <v>98.32134582695646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4270.3</v>
      </c>
      <c r="E22" s="247">
        <v>4270.3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390.21</v>
      </c>
      <c r="E24" s="247">
        <v>390.21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5920.83</v>
      </c>
      <c r="E25" s="247">
        <v>5920.83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5176.9399999999996</v>
      </c>
      <c r="E26" s="247">
        <v>5176.9399999999996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120651.1</v>
      </c>
      <c r="E28" s="247">
        <v>122985.17</v>
      </c>
      <c r="F28" s="93">
        <f t="shared" si="1"/>
        <v>101.9345617238467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27634.65</v>
      </c>
      <c r="E35" s="104">
        <f t="shared" si="7"/>
        <v>28496.279999999992</v>
      </c>
      <c r="F35" s="93">
        <f t="shared" si="1"/>
        <v>103.11793346396641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64828.47</v>
      </c>
      <c r="E36" s="247">
        <v>71746.259999999995</v>
      </c>
      <c r="F36" s="93">
        <f t="shared" si="1"/>
        <v>110.67091356621557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265.45</v>
      </c>
      <c r="E37" s="247">
        <v>265.45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37459.269999999997</v>
      </c>
      <c r="E40" s="247">
        <v>43515.43</v>
      </c>
      <c r="F40" s="93">
        <f t="shared" si="1"/>
        <v>116.16731986501607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485.77</v>
      </c>
      <c r="E45" s="104">
        <f t="shared" si="9"/>
        <v>485.77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485.77</v>
      </c>
      <c r="E47" s="247">
        <v>485.77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18899.91</v>
      </c>
      <c r="E54" s="247">
        <v>18786.23</v>
      </c>
      <c r="F54" s="93">
        <f t="shared" si="1"/>
        <v>99.398515654307346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18899.91</v>
      </c>
      <c r="E55" s="247">
        <v>18786.23</v>
      </c>
      <c r="F55" s="93">
        <f t="shared" si="1"/>
        <v>99.398515654307346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17384.849999999999</v>
      </c>
      <c r="E68" s="104">
        <f t="shared" si="13"/>
        <v>2348.87</v>
      </c>
      <c r="F68" s="93">
        <f t="shared" si="1"/>
        <v>13.511016776101032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12644.93</v>
      </c>
      <c r="E78" s="104">
        <f>E79+SUM(E82:E84)-E85+E86</f>
        <v>134.91999999999999</v>
      </c>
      <c r="F78" s="93">
        <f t="shared" si="1"/>
        <v>1.0669889038531646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12644.93</v>
      </c>
      <c r="E86" s="247">
        <v>134.91999999999999</v>
      </c>
      <c r="F86" s="93">
        <f t="shared" si="1"/>
        <v>1.0669889038531646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4739.92</v>
      </c>
      <c r="E146" s="104">
        <f t="shared" si="26"/>
        <v>2213.9499999999998</v>
      </c>
      <c r="F146" s="93">
        <f t="shared" si="1"/>
        <v>46.708594237877428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4739.92</v>
      </c>
      <c r="E161" s="247">
        <v>2213.9499999999998</v>
      </c>
      <c r="F161" s="93">
        <f t="shared" si="1"/>
        <v>46.708594237877428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1037603.89</v>
      </c>
      <c r="E175" s="104">
        <f t="shared" si="30"/>
        <v>996706.23</v>
      </c>
      <c r="F175" s="93">
        <f t="shared" si="1"/>
        <v>96.05845155418605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63237.53</v>
      </c>
      <c r="E176" s="104">
        <f t="shared" si="31"/>
        <v>56016.659999999996</v>
      </c>
      <c r="F176" s="93">
        <f t="shared" si="1"/>
        <v>88.581353509537763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61993.01</v>
      </c>
      <c r="E177" s="104">
        <f t="shared" si="32"/>
        <v>54842.909999999996</v>
      </c>
      <c r="F177" s="93">
        <f t="shared" si="1"/>
        <v>88.466280311280244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44653.04</v>
      </c>
      <c r="E178" s="247">
        <v>49342.31</v>
      </c>
      <c r="F178" s="93">
        <f t="shared" si="1"/>
        <v>110.50156943401836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5988.14</v>
      </c>
      <c r="E179" s="247">
        <v>5500.6</v>
      </c>
      <c r="F179" s="93">
        <f t="shared" si="1"/>
        <v>91.858239787312925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11351.83</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1244.52</v>
      </c>
      <c r="E189" s="247">
        <v>1173.75</v>
      </c>
      <c r="F189" s="93">
        <f t="shared" si="1"/>
        <v>94.313470253591746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974366.36</v>
      </c>
      <c r="E237" s="104">
        <f t="shared" si="41"/>
        <v>940689.57</v>
      </c>
      <c r="F237" s="93">
        <f t="shared" si="1"/>
        <v>96.543724066992624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1020219.04</v>
      </c>
      <c r="E238" s="104">
        <f t="shared" si="42"/>
        <v>994357.36</v>
      </c>
      <c r="F238" s="93">
        <f t="shared" si="1"/>
        <v>97.465085536925471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1020219.04</v>
      </c>
      <c r="E239" s="104">
        <f t="shared" si="43"/>
        <v>994357.36</v>
      </c>
      <c r="F239" s="93">
        <f t="shared" si="1"/>
        <v>97.465085536925471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1000929.52</v>
      </c>
      <c r="E240" s="247">
        <v>974623.82</v>
      </c>
      <c r="F240" s="93">
        <f t="shared" si="1"/>
        <v>97.371872896705042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19289.52</v>
      </c>
      <c r="E241" s="247">
        <v>19733.54</v>
      </c>
      <c r="F241" s="93">
        <f t="shared" si="1"/>
        <v>102.30187168991245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-45852.68</v>
      </c>
      <c r="E245" s="104">
        <f t="shared" si="45"/>
        <v>-53667.79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45852.68</v>
      </c>
      <c r="E250" s="104">
        <f t="shared" si="47"/>
        <v>53667.79</v>
      </c>
      <c r="F250" s="93">
        <f t="shared" si="1"/>
        <v>117.04395468269249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45852.68</v>
      </c>
      <c r="E251" s="247">
        <v>53667.79</v>
      </c>
      <c r="F251" s="93">
        <f t="shared" si="1"/>
        <v>117.04395468269249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29843.3</v>
      </c>
      <c r="E259" s="104">
        <f t="shared" si="49"/>
        <v>29843.3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29843.3</v>
      </c>
      <c r="E260" s="248">
        <v>29843.3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4739.92</v>
      </c>
      <c r="E264" s="247">
        <v>2213.9499999999998</v>
      </c>
      <c r="F264" s="93">
        <f t="shared" si="50"/>
        <v>46.708594237877428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12565.3</v>
      </c>
      <c r="E268" s="247">
        <v>134.91999999999999</v>
      </c>
      <c r="F268" s="93">
        <f t="shared" si="50"/>
        <v>1.0737507262062982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79.63</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2213.9499999999998</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61993.01</v>
      </c>
      <c r="E287" s="247">
        <v>54842.91</v>
      </c>
      <c r="F287" s="93">
        <f t="shared" si="50"/>
        <v>88.466280311280258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1244.52</v>
      </c>
      <c r="E290" s="247">
        <v>1173.75</v>
      </c>
      <c r="F290" s="93">
        <f t="shared" si="50"/>
        <v>94.313470253591746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3" workbookViewId="0">
      <selection activeCell="E112" sqref="E11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582370.32999999996</v>
      </c>
      <c r="E114" s="81">
        <f t="shared" si="22"/>
        <v>683311.76</v>
      </c>
      <c r="F114" s="63">
        <f t="shared" si="1"/>
        <v>117.33285931651088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582370.32999999996</v>
      </c>
      <c r="E115" s="81">
        <f t="shared" si="23"/>
        <v>683311.76</v>
      </c>
      <c r="F115" s="63">
        <f t="shared" si="1"/>
        <v>117.33285931651088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582370.32999999996</v>
      </c>
      <c r="E117" s="249">
        <v>683311.76</v>
      </c>
      <c r="F117" s="63">
        <f t="shared" si="1"/>
        <v>117.33285931651088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582370.32999999996</v>
      </c>
      <c r="E141" s="106">
        <f t="shared" si="28"/>
        <v>683311.76</v>
      </c>
      <c r="F141" s="82">
        <f t="shared" si="1"/>
        <v>117.33285931651088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P12" sqref="P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1947.39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1947.39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1947.39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v>1947.39</v>
      </c>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63237.53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56016.659999999996</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54842.909999999996</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49342.31</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5500.6</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1173.75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63237.53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61993.01</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44653.04</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5988.14</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11351.83</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1244.52</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56016.66</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56016.66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54842.91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1173.75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9917</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2025-01-29T15:09:02Z</cp:lastPrinted>
  <dcterms:created xsi:type="dcterms:W3CDTF">2022-04-01T05:14:30Z</dcterms:created>
  <dcterms:modified xsi:type="dcterms:W3CDTF">2025-01-30T10:11:03Z</dcterms:modified>
</cp:coreProperties>
</file>